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90" yWindow="555" windowWidth="19815" windowHeight="7365" tabRatio="932"/>
  </bookViews>
  <sheets>
    <sheet name="СТЕЛЛАЖИ СТФЛ (100 кг)" sheetId="1" r:id="rId1"/>
    <sheet name="СТЕЛЛАЖИ СТФ (145 кг)" sheetId="2" r:id="rId2"/>
    <sheet name="СТЕЛЛАЖИ СТФУ (200 кг)" sheetId="3" r:id="rId3"/>
    <sheet name="СТЕЛЛАЖИ МКФ (300 кг)" sheetId="4" r:id="rId4"/>
    <sheet name="СТЕЛЛАЖИ СК, СКУ (125, 200 кг)" sheetId="5" r:id="rId5"/>
    <sheet name="СТЕЛЛАЖИ SGR (500 кг)" sheetId="6" r:id="rId6"/>
    <sheet name="Mz-Profil (170 кг)" sheetId="7" r:id="rId7"/>
  </sheets>
  <calcPr calcId="125725"/>
  <extLst>
    <ext uri="GoogleSheetsCustomDataVersion1">
      <go:sheetsCustomData xmlns:go="http://customooxmlschemas.google.com/" r:id="rId11" roundtripDataSignature="AMtx7mi1vEXzKhNbUTazIx5eVV8NQxE2oQ=="/>
    </ext>
  </extLst>
</workbook>
</file>

<file path=xl/calcChain.xml><?xml version="1.0" encoding="utf-8"?>
<calcChain xmlns="http://schemas.openxmlformats.org/spreadsheetml/2006/main">
  <c r="H16" i="1"/>
  <c r="H12"/>
  <c r="G33" i="2"/>
  <c r="H82" i="6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G64" i="5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1" i="4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F33" i="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G32" i="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H23" i="1"/>
  <c r="H22"/>
  <c r="H21"/>
  <c r="H20"/>
  <c r="H11"/>
  <c r="H10"/>
  <c r="H9"/>
  <c r="H8"/>
  <c r="H14" l="1"/>
  <c r="H13"/>
  <c r="H17"/>
  <c r="H15"/>
  <c r="H19"/>
  <c r="H18"/>
</calcChain>
</file>

<file path=xl/sharedStrings.xml><?xml version="1.0" encoding="utf-8"?>
<sst xmlns="http://schemas.openxmlformats.org/spreadsheetml/2006/main" count="938" uniqueCount="573">
  <si>
    <t>Допустимая равномерно-распределенная нагрузка на каждую полку  100 кг.</t>
  </si>
  <si>
    <t>http://qtrade39.ru/</t>
  </si>
  <si>
    <t>МЕТАЛЛИЧЕСКИЕ СТЕЛЛАЖИ СЕРИИ СТФЛ</t>
  </si>
  <si>
    <t>Стандартный стеллаж / элементы стеллажа</t>
  </si>
  <si>
    <t>Размеры, мм</t>
  </si>
  <si>
    <t>Количество полок</t>
  </si>
  <si>
    <t>Особенности комплектации:                                       RAL 7035</t>
  </si>
  <si>
    <t>Цена, руб.</t>
  </si>
  <si>
    <t>Высота</t>
  </si>
  <si>
    <t>Ширина</t>
  </si>
  <si>
    <t>Глубина</t>
  </si>
  <si>
    <t>СТАНДАРТНЫЕ СТЕЛЛАЖИ СТФЛ  (нагрузка  на полку  до 100 кг.)</t>
  </si>
  <si>
    <t>СТФЛ 1034-2.0</t>
  </si>
  <si>
    <t xml:space="preserve"> 4 полки, 4 стойки, 4 подпятника, 
16 уголков жесткости, 64 компл крепежа</t>
  </si>
  <si>
    <t>СТФЛ 1034-2.5</t>
  </si>
  <si>
    <t>СТФЛ 1035-2.0</t>
  </si>
  <si>
    <t xml:space="preserve"> 5 полок, 4 стойки, 4 подпятника, 
16 уголков жесткости, 64 компл крепежа</t>
  </si>
  <si>
    <t>СТФЛ 1035-2.5</t>
  </si>
  <si>
    <t>СТФЛ 1044-2.0</t>
  </si>
  <si>
    <t>СТФЛ 1044-2.5</t>
  </si>
  <si>
    <t>СТФЛ 1045-2.0</t>
  </si>
  <si>
    <t>СТФЛ 1045-2.5</t>
  </si>
  <si>
    <t>СТФЛ 1054-2.0</t>
  </si>
  <si>
    <t>СТФЛ 1054-2.5</t>
  </si>
  <si>
    <t>СТФЛ 1055-2.0</t>
  </si>
  <si>
    <t>СТФЛ 1055-2.5</t>
  </si>
  <si>
    <t>СТФЛ 1064-2.0</t>
  </si>
  <si>
    <t>СТФЛ 1064-2.5</t>
  </si>
  <si>
    <t>СТФЛ 1065-2.0</t>
  </si>
  <si>
    <t>СТФЛ 1065-2.5</t>
  </si>
  <si>
    <t xml:space="preserve">ЭЛЕМЕНТЫ СТЕЛЛАЖЕЙ СТФЛ </t>
  </si>
  <si>
    <t>Полка СТФЛ 100х30</t>
  </si>
  <si>
    <t>--</t>
  </si>
  <si>
    <t>8 комп.крепежа, нагрузка 100кг</t>
  </si>
  <si>
    <t>Полка СТФЛ 100х40</t>
  </si>
  <si>
    <t>Полка СТФЛ 100х50</t>
  </si>
  <si>
    <t>Полка СТФЛ 100х60</t>
  </si>
  <si>
    <t>Стойка СТФ 55</t>
  </si>
  <si>
    <t>4 комплекта крепежа</t>
  </si>
  <si>
    <t>Стойка СТФ 100</t>
  </si>
  <si>
    <t>Стойка СТФ 120</t>
  </si>
  <si>
    <t>крепежом не комплектуется</t>
  </si>
  <si>
    <t>Стойка СТФ 150</t>
  </si>
  <si>
    <t>1 подпятник пластмассовый,
4 уголка жесткости,
8 комплектов крепежа</t>
  </si>
  <si>
    <t>Стойка СТФЛ 180</t>
  </si>
  <si>
    <t>Стойка СТФЛ 200</t>
  </si>
  <si>
    <t>Стойка СТФ 220</t>
  </si>
  <si>
    <t>Стойка СТФ 250</t>
  </si>
  <si>
    <t>Крепеж оцинк., комп</t>
  </si>
  <si>
    <t>болт,гайка, шайба-М6х16</t>
  </si>
  <si>
    <t>Уголок жесткости</t>
  </si>
  <si>
    <t>оцинкованный металл 1 мм</t>
  </si>
  <si>
    <t xml:space="preserve">Подпятник </t>
  </si>
  <si>
    <t>пластмассовый</t>
  </si>
  <si>
    <t>Подпятник регулируемый</t>
  </si>
  <si>
    <t>2 комплекта крепежа</t>
  </si>
  <si>
    <r>
      <rPr>
        <sz val="8"/>
        <color theme="1"/>
        <rFont val="Arial"/>
      </rPr>
      <t xml:space="preserve">
</t>
    </r>
  </si>
  <si>
    <t>Допустимая равномерно-распределенная нагрузка на каждую полку  145 кг.</t>
  </si>
  <si>
    <t>МЕТАЛЛИЧЕСКИЕ СТЕЛЛАЖИ СЕРИИ СТФ</t>
  </si>
  <si>
    <t>Длина</t>
  </si>
  <si>
    <t>высота</t>
  </si>
  <si>
    <t>СТАНДАРТНЫЕ СТЕЛЛАЖИ СТФ  (нагрузка  на стеллаж  до 750 кг при высоте до 2м)</t>
  </si>
  <si>
    <t>СТФ 1034-2.0</t>
  </si>
  <si>
    <t>СТФ 1034-2.5</t>
  </si>
  <si>
    <t>СТФ 1035-2.0</t>
  </si>
  <si>
    <t>СТФ 1035-2.5</t>
  </si>
  <si>
    <t>СТФ 1044-2.0</t>
  </si>
  <si>
    <t>СТФ 1044-2.5</t>
  </si>
  <si>
    <t>СТФ 1045-2.0</t>
  </si>
  <si>
    <t>СТФ 1045-2.5</t>
  </si>
  <si>
    <t>СТФ 1054-2.0</t>
  </si>
  <si>
    <t>СТФ 1054-2.5</t>
  </si>
  <si>
    <t>СТФ 1055-2.0</t>
  </si>
  <si>
    <t>СТФ 1055-2.5</t>
  </si>
  <si>
    <t>СТФ 1064-2.0</t>
  </si>
  <si>
    <t>СТФ 1064-2.5</t>
  </si>
  <si>
    <t>СТФ 1065-2.0</t>
  </si>
  <si>
    <t>СТФ 1065-2.5</t>
  </si>
  <si>
    <t>СТФ 1074-2.0</t>
  </si>
  <si>
    <t>СТФ 1074-2.5</t>
  </si>
  <si>
    <t>СТФ 1075-2.0</t>
  </si>
  <si>
    <t>СТФ 1075-2.5</t>
  </si>
  <si>
    <t>СТФ 1084-2.0</t>
  </si>
  <si>
    <t>СТФ 1084-2.5</t>
  </si>
  <si>
    <t>СТФ 1085-2.0</t>
  </si>
  <si>
    <t>СТФ 1085-2.5</t>
  </si>
  <si>
    <t>ЭЛЕМЕНТЫ СТЕЛЛАЖЕЙ СТФ  (нагрузка  на полку до 100-145 кг)</t>
  </si>
  <si>
    <t>Полка СТФ 70х30</t>
  </si>
  <si>
    <t xml:space="preserve">
8 комп.крепежа,  нагрузка 145кг</t>
  </si>
  <si>
    <t>Полка СТФ 70х40</t>
  </si>
  <si>
    <t>Полка СТФ 70х50</t>
  </si>
  <si>
    <t>Полка СТФ 70х60</t>
  </si>
  <si>
    <t>Полка СТФ 70х80</t>
  </si>
  <si>
    <t>Полка СТФ 100х30</t>
  </si>
  <si>
    <t>Полка СТФ 100х40</t>
  </si>
  <si>
    <t>Полка СТФ 100х50</t>
  </si>
  <si>
    <t>Полка СТФ 100х60</t>
  </si>
  <si>
    <t>Полка СТФ 100х70</t>
  </si>
  <si>
    <t>Полка СТФ 100х80</t>
  </si>
  <si>
    <t>Полка СТФ 120х30</t>
  </si>
  <si>
    <t>8 комп. Крепежа, нагрузка 100 кг.</t>
  </si>
  <si>
    <t>Полка СТФ 120х40</t>
  </si>
  <si>
    <t>Полка СТФ 120х50</t>
  </si>
  <si>
    <t>Полка СТФ 120х60</t>
  </si>
  <si>
    <t>Полка СТФ 150х30</t>
  </si>
  <si>
    <t>Полка СТФ 150х40</t>
  </si>
  <si>
    <t>Полка СТФ 150х50</t>
  </si>
  <si>
    <t>Полка СТФ 150х60</t>
  </si>
  <si>
    <t>Стойка СТФ 180</t>
  </si>
  <si>
    <t>Стойка СТФ 200</t>
  </si>
  <si>
    <t>Полка угловая 50х50(30)</t>
  </si>
  <si>
    <t>6 уголков жесткости,
18 компл крепежа</t>
  </si>
  <si>
    <t>Полка угловая 60х60(40)</t>
  </si>
  <si>
    <t>Полка угловая 70х70(50)</t>
  </si>
  <si>
    <t>Полка угловая 80х80(60)</t>
  </si>
  <si>
    <t>Ограничитель 300</t>
  </si>
  <si>
    <t>2 комп.крепежа</t>
  </si>
  <si>
    <t>Ограничитель 400</t>
  </si>
  <si>
    <t>Ограничитель 500</t>
  </si>
  <si>
    <t>Ограничитель 600</t>
  </si>
  <si>
    <t>Ограничитель 700</t>
  </si>
  <si>
    <t>Ограничитель 800</t>
  </si>
  <si>
    <t>Ограничитель 1000</t>
  </si>
  <si>
    <t>Ограничитель 1200</t>
  </si>
  <si>
    <t>Разделитель продольный 1000</t>
  </si>
  <si>
    <t>Папкодержатель 300</t>
  </si>
  <si>
    <t>Папкодержатель 400</t>
  </si>
  <si>
    <t>Папкодержатель 500</t>
  </si>
  <si>
    <t>Папкодержатель 600</t>
  </si>
  <si>
    <t>Стенка 50х30</t>
  </si>
  <si>
    <t>Стенка 50х40</t>
  </si>
  <si>
    <t>Стенка 50х50</t>
  </si>
  <si>
    <t>Стенка 50х60</t>
  </si>
  <si>
    <t>Стенка 50х70</t>
  </si>
  <si>
    <t>Стенка 50х100</t>
  </si>
  <si>
    <t>Стенка 100х30</t>
  </si>
  <si>
    <t>Стенка 100х40</t>
  </si>
  <si>
    <t>Стенка 100х50</t>
  </si>
  <si>
    <t>Стенка 100х60</t>
  </si>
  <si>
    <t>Стенка 100х70</t>
  </si>
  <si>
    <t>Стенка 100х100</t>
  </si>
  <si>
    <r>
      <rPr>
        <sz val="8"/>
        <color theme="1"/>
        <rFont val="Arial"/>
      </rPr>
      <t xml:space="preserve">
</t>
    </r>
  </si>
  <si>
    <t xml:space="preserve"> </t>
  </si>
  <si>
    <t>Допустимая равномерно-распределенная нагрузка на каждую полку  200 кг.</t>
  </si>
  <si>
    <t>МЕТАЛЛИЧЕСКИЕ СТЕЛЛАЖИ СЕРИИ СТФУ 200</t>
  </si>
  <si>
    <t>Особенности комплектации:  RAL 7035</t>
  </si>
  <si>
    <t>СТЕЛЛАЖИ СТФУ  (нагрузка  на стеллаж  до 850 кг при высоте до 2м)</t>
  </si>
  <si>
    <t>СТФУ 1034-2.0</t>
  </si>
  <si>
    <t>СТФУ 1034-2.5</t>
  </si>
  <si>
    <t>СТФУ 1035-2.0</t>
  </si>
  <si>
    <t>СТФУ 1035-2.5</t>
  </si>
  <si>
    <t>СТФУ 1044-2.0</t>
  </si>
  <si>
    <t>СТФУ 1044-2.5</t>
  </si>
  <si>
    <t>СТФУ 1045-2.0</t>
  </si>
  <si>
    <t>СТФУ 1045-2.5</t>
  </si>
  <si>
    <t>СТФУ 1054-2.0</t>
  </si>
  <si>
    <t>СТФУ 1054-2.5</t>
  </si>
  <si>
    <t>СТФУ 1055-2.0</t>
  </si>
  <si>
    <t>СТФУ 1055-2.5</t>
  </si>
  <si>
    <t>СТФУ 1064-2.0</t>
  </si>
  <si>
    <t>СТФУ 1064-2.5</t>
  </si>
  <si>
    <t>СТФУ 1065-2.0</t>
  </si>
  <si>
    <t>СТФУ 1065-2.5</t>
  </si>
  <si>
    <t>СТФУ 1074-2.0</t>
  </si>
  <si>
    <t>СТФУ 1074-2.5</t>
  </si>
  <si>
    <t>СТФУ 1075-2.0</t>
  </si>
  <si>
    <t>СТФУ 1075-2.5</t>
  </si>
  <si>
    <t>СТФУ 1084-2.0</t>
  </si>
  <si>
    <t>СТФУ 1084-2.5</t>
  </si>
  <si>
    <t>СТФУ 1085-2.0</t>
  </si>
  <si>
    <t>СТФУ 1085-2.5</t>
  </si>
  <si>
    <t>ЭЛЕМЕНТЫ СТЕЛЛАЖЕЙ СТФУ  (нагрузка  на полку  180-200 кг)</t>
  </si>
  <si>
    <t>Полка СТФУ 100х30</t>
  </si>
  <si>
    <t xml:space="preserve"> 8 комп.крепежа, нагрузка 200кг</t>
  </si>
  <si>
    <t>Полка СТФУ 100х40</t>
  </si>
  <si>
    <t>Полка СТФУ 100х50</t>
  </si>
  <si>
    <t>Полка СТФУ 100х60</t>
  </si>
  <si>
    <t>Полка СТФУ 100х70</t>
  </si>
  <si>
    <t xml:space="preserve"> 8 комп.крепежа, нагрузка 180кг</t>
  </si>
  <si>
    <t>Полка СТФУ 100х80</t>
  </si>
  <si>
    <t>Стойка СТФУ-180</t>
  </si>
  <si>
    <t>8 комп.крепежа,1 подпятник 
4 уголка жесткости</t>
  </si>
  <si>
    <t>Стойка СТФУ-200</t>
  </si>
  <si>
    <t>Стойка СТФУ-220</t>
  </si>
  <si>
    <t>Стойка СТФУ-250</t>
  </si>
  <si>
    <r>
      <rPr>
        <sz val="8"/>
        <color theme="1"/>
        <rFont val="Arial"/>
      </rPr>
      <t xml:space="preserve">
</t>
    </r>
  </si>
  <si>
    <t>Допустимая равномерно-распределенная нагрузка на каждую полку  300 кг.</t>
  </si>
  <si>
    <t>МЕТАЛЛИЧЕСКИЕ СТЕЛЛАЖИ СЕРИИ МКФ</t>
  </si>
  <si>
    <t>Элемент / комплект                         стеллажа</t>
  </si>
  <si>
    <t>Кол-во ярусов</t>
  </si>
  <si>
    <t xml:space="preserve">Особенности комплектации:                               </t>
  </si>
  <si>
    <t>ширина</t>
  </si>
  <si>
    <t>глубина</t>
  </si>
  <si>
    <t>СТАНДАРТНЫЕ СТЕЛЛАЖИ МКФ  (нагрузка  на полку до 300 кг)</t>
  </si>
  <si>
    <t>МКФ 15614-2,0</t>
  </si>
  <si>
    <t>стойка=4шт,балка=16шт, фанера=4шт</t>
  </si>
  <si>
    <t>МКФ 15615-2,0</t>
  </si>
  <si>
    <t>стойка=4шт,балка=20шт, фанера=5шт</t>
  </si>
  <si>
    <t>МКФ 15614-2,5</t>
  </si>
  <si>
    <t>стойка=4шт,балка=16шт.фанера=4шт</t>
  </si>
  <si>
    <t>МКФ 15615-2,5</t>
  </si>
  <si>
    <t>МКФ 15764-2,0</t>
  </si>
  <si>
    <t>стойка=4шт,балка=16шт,фанера=4шт</t>
  </si>
  <si>
    <t>МКФ 15765-2,0</t>
  </si>
  <si>
    <t>МКФ 15764-2,5</t>
  </si>
  <si>
    <t>МКФ 15765-2,5</t>
  </si>
  <si>
    <t>МКФ 15914-2,0</t>
  </si>
  <si>
    <t>стойка=4шт,балка=16шт,фанера=4шт,стяжка 4 шт.</t>
  </si>
  <si>
    <t>МКФ 15915-2,0</t>
  </si>
  <si>
    <t>стойка=4шт,балка=20шт, фанера=5шт,стяжка 5 шт.</t>
  </si>
  <si>
    <t>МКФ 15914-2,5</t>
  </si>
  <si>
    <t>стойка=4шт,балка=16шт.фанера=4шт,стяжка 4 шт.</t>
  </si>
  <si>
    <t>МКФ 15915-2,5</t>
  </si>
  <si>
    <t>МКФ 15504-2,0</t>
  </si>
  <si>
    <t>МКФ 15505-2,0</t>
  </si>
  <si>
    <t>МКФ 15504-2,5</t>
  </si>
  <si>
    <t>МКФ 15505-2,5</t>
  </si>
  <si>
    <t>МКФ 18614-2,0</t>
  </si>
  <si>
    <t>МКФ 18615-2,0</t>
  </si>
  <si>
    <t>стойка=4шт,балка=20шт,фанера=5шт</t>
  </si>
  <si>
    <t>МКФ 18614-2,5</t>
  </si>
  <si>
    <t>МКФ 18615-2,5</t>
  </si>
  <si>
    <t>МКФ 18764-2,0</t>
  </si>
  <si>
    <t>МКФ 18765-2,0</t>
  </si>
  <si>
    <t>МКФ 18764-2,5</t>
  </si>
  <si>
    <t>МКФ 18765-2,5</t>
  </si>
  <si>
    <t>МКФ 18914-2,0</t>
  </si>
  <si>
    <t>МКФ 18915-2,0</t>
  </si>
  <si>
    <t>МКФ 18914-2,5</t>
  </si>
  <si>
    <t>МКФ 18915-2,5</t>
  </si>
  <si>
    <t>МКФ 18504-2,0</t>
  </si>
  <si>
    <t>МКФ 18505-2,0</t>
  </si>
  <si>
    <t>МКФ 18504-2,5</t>
  </si>
  <si>
    <t>МКФ 18505-2,5</t>
  </si>
  <si>
    <t>ЭЛЕМЕНТЫ СТЕЛЛАЖЕЙ МКФ  (нагрузка  на полку до 300 кг)</t>
  </si>
  <si>
    <t>стойка МКФ 250</t>
  </si>
  <si>
    <t>стойка МКФ 200</t>
  </si>
  <si>
    <t>стойка МКФ 300</t>
  </si>
  <si>
    <t>из оцинкованной стали</t>
  </si>
  <si>
    <t>балка МКФ 182</t>
  </si>
  <si>
    <t>изделие окрашено порошковой краской светло-серого цвета ( RAL 7035)</t>
  </si>
  <si>
    <t>балка МКФ 151</t>
  </si>
  <si>
    <t>балка МКФ 91 (комплект)</t>
  </si>
  <si>
    <t>изделие окрашено порошковой краской светло-серого цвета ( RAL 7035), в комплекте на 2 балки  -1 шт стяжка МКФ 91</t>
  </si>
  <si>
    <t>балка МКФ 91</t>
  </si>
  <si>
    <t>балка МКФ 75</t>
  </si>
  <si>
    <t>балка МКФ 59</t>
  </si>
  <si>
    <t>балка МКФ 50</t>
  </si>
  <si>
    <t>Фанера 1525х508</t>
  </si>
  <si>
    <t>фанера , толщина фанеры–10мм, ГОСТ 3916.1-96</t>
  </si>
  <si>
    <t>Фанера 1525х610</t>
  </si>
  <si>
    <t>Фанера 1525х760</t>
  </si>
  <si>
    <t>Фанера 1525х910</t>
  </si>
  <si>
    <t>Фанера 1830х508</t>
  </si>
  <si>
    <t>Фанера 1830х610</t>
  </si>
  <si>
    <t>Фанера 1830х760</t>
  </si>
  <si>
    <t>Фанера 1830х910</t>
  </si>
  <si>
    <t>стяжка МКФ 50</t>
  </si>
  <si>
    <t>стяжка МКФ 59</t>
  </si>
  <si>
    <t>выполнено из оцинкованной стали, в комплекте 4 гайки М6. Используются при использовании стеллажей для хранения колес.</t>
  </si>
  <si>
    <t>стяжка МКФ 75</t>
  </si>
  <si>
    <t>стяжка МКФ 91</t>
  </si>
  <si>
    <t>Допустимая равномерно-распределенная нагрузка на каждую полку: серия СК - 125 кг., серия СКУ - 200 кг.</t>
  </si>
  <si>
    <t>МЕТАЛЛИЧЕСКИЕ СТЕЛЛАЖИ СЕРИИ СК, СКУ</t>
  </si>
  <si>
    <t>Вес, кг.</t>
  </si>
  <si>
    <t>ПОЛКА СК-125 кг.</t>
  </si>
  <si>
    <t>СК Полка</t>
  </si>
  <si>
    <t>Нагрузка на полку 125 кг.</t>
  </si>
  <si>
    <t>ПОЛКА СКУ - 200кг.</t>
  </si>
  <si>
    <t>СКУ Полка</t>
  </si>
  <si>
    <t>Нагрузка на полку 200 кг.</t>
  </si>
  <si>
    <t>РАМА СК, СКУ.</t>
  </si>
  <si>
    <r>
      <rPr>
        <sz val="11"/>
        <color theme="1"/>
        <rFont val="Calibri"/>
      </rPr>
      <t xml:space="preserve">СК/СКУ рама 2060х300 </t>
    </r>
    <r>
      <rPr>
        <sz val="11"/>
        <color rgb="FFFF0000"/>
        <rFont val="Calibri"/>
      </rPr>
      <t>(поставляется в разобраном виде)</t>
    </r>
  </si>
  <si>
    <t>-</t>
  </si>
  <si>
    <t>2 стойки, 3 балки рамных СК 222,  полукрестовина, крепёж для рамы 2060.</t>
  </si>
  <si>
    <r>
      <rPr>
        <sz val="11"/>
        <color theme="1"/>
        <rFont val="Calibri"/>
      </rPr>
      <t xml:space="preserve">СК/СКУ рама 2060х400 </t>
    </r>
    <r>
      <rPr>
        <sz val="11"/>
        <color rgb="FFFF0000"/>
        <rFont val="Calibri"/>
      </rPr>
      <t>(поставляется в разобраном виде)</t>
    </r>
  </si>
  <si>
    <t>2 стойки, 3 балки рамных СК 322,  полукрестовина, крепёж для рамы 2060.</t>
  </si>
  <si>
    <r>
      <rPr>
        <sz val="11"/>
        <color theme="1"/>
        <rFont val="Calibri"/>
      </rPr>
      <t xml:space="preserve">СК/СКУ рама 2060х500 </t>
    </r>
    <r>
      <rPr>
        <sz val="11"/>
        <color rgb="FFFF0000"/>
        <rFont val="Calibri"/>
      </rPr>
      <t>(поставляется в разобраном виде)</t>
    </r>
  </si>
  <si>
    <t>2 стойки, 3 балки рамных СК 422,   полукрестовина, крепёж для рамы 2060.</t>
  </si>
  <si>
    <r>
      <rPr>
        <sz val="11"/>
        <color theme="1"/>
        <rFont val="Calibri"/>
      </rPr>
      <t xml:space="preserve">СК/СКУ рама 2060х600 </t>
    </r>
    <r>
      <rPr>
        <sz val="11"/>
        <color rgb="FFFF0000"/>
        <rFont val="Calibri"/>
      </rPr>
      <t>(поставляется в разобраном виде)</t>
    </r>
  </si>
  <si>
    <t>2 стойки, 3 балки рамных СК 522,   полукрестовина, крепёж для рамы 2060.</t>
  </si>
  <si>
    <r>
      <rPr>
        <sz val="11"/>
        <color theme="1"/>
        <rFont val="Calibri"/>
      </rPr>
      <t xml:space="preserve">СК/СКУ рама 2060х800 </t>
    </r>
    <r>
      <rPr>
        <sz val="11"/>
        <color rgb="FFFF0000"/>
        <rFont val="Calibri"/>
      </rPr>
      <t>(поставляется в разобраном виде)</t>
    </r>
  </si>
  <si>
    <t>2 стойки, 3 балки рамных СК 722,   полукрестовина, крепёж для рамы 2060.</t>
  </si>
  <si>
    <r>
      <rPr>
        <sz val="11"/>
        <color theme="1"/>
        <rFont val="Calibri"/>
      </rPr>
      <t xml:space="preserve">СК/СКУ рама 2485х300 </t>
    </r>
    <r>
      <rPr>
        <sz val="11"/>
        <color rgb="FFFF0000"/>
        <rFont val="Calibri"/>
      </rPr>
      <t>(поставляется в разобраном виде)</t>
    </r>
  </si>
  <si>
    <t>2 стойки, 4 балки рамных СК 222,  полукрестовина ,  крепёж для рамы 2485.</t>
  </si>
  <si>
    <r>
      <rPr>
        <sz val="11"/>
        <color theme="1"/>
        <rFont val="Calibri"/>
      </rPr>
      <t xml:space="preserve">СК/СКУ рама 2485х400 </t>
    </r>
    <r>
      <rPr>
        <sz val="11"/>
        <color rgb="FFFF0000"/>
        <rFont val="Calibri"/>
      </rPr>
      <t>(поставляется в разобраном виде)</t>
    </r>
  </si>
  <si>
    <t>2 стойки, 4 балки рамных СК 322,  полукрестовина ,  крепёж для рамы 2485.</t>
  </si>
  <si>
    <r>
      <rPr>
        <sz val="11"/>
        <color theme="1"/>
        <rFont val="Calibri"/>
      </rPr>
      <t xml:space="preserve">СК/СКУ рама 2485х500 </t>
    </r>
    <r>
      <rPr>
        <sz val="11"/>
        <color rgb="FFFF0000"/>
        <rFont val="Calibri"/>
      </rPr>
      <t>(поставляется в разобраном виде)</t>
    </r>
  </si>
  <si>
    <t>2 стойки, 4 балки  рамных СК 422,   полукрестовина,   крепёж для рамы 2485.</t>
  </si>
  <si>
    <r>
      <rPr>
        <sz val="11"/>
        <color theme="1"/>
        <rFont val="Calibri"/>
      </rPr>
      <t xml:space="preserve">СК/СКУ рама 2485х600 </t>
    </r>
    <r>
      <rPr>
        <sz val="11"/>
        <color rgb="FFFF0000"/>
        <rFont val="Calibri"/>
      </rPr>
      <t>(поставляется в разобраном виде)</t>
    </r>
  </si>
  <si>
    <t>2 стойки, 4 балки рамных СК 522,  полукрестовина ,   крепёж для рамы 2485.</t>
  </si>
  <si>
    <r>
      <rPr>
        <sz val="11"/>
        <color theme="1"/>
        <rFont val="Calibri"/>
      </rPr>
      <t xml:space="preserve">СК/СКУ рама 2485х800 </t>
    </r>
    <r>
      <rPr>
        <sz val="11"/>
        <color rgb="FFFF0000"/>
        <rFont val="Calibri"/>
      </rPr>
      <t>(поставляется в разобраном виде)</t>
    </r>
  </si>
  <si>
    <t>2 стойки, 4 балки рамных СК 722,   полукрестовины,   крепёж для рамы 2485.</t>
  </si>
  <si>
    <r>
      <rPr>
        <sz val="11"/>
        <color theme="1"/>
        <rFont val="Calibri"/>
      </rPr>
      <t xml:space="preserve">СК/СКУ рама 2964х300 </t>
    </r>
    <r>
      <rPr>
        <sz val="11"/>
        <color rgb="FFFF0000"/>
        <rFont val="Calibri"/>
      </rPr>
      <t>(поставляется в разобраном виде)</t>
    </r>
  </si>
  <si>
    <t>2 стойки, 5 балки рамных СК 222 , полукрестовины,  крепёж для рамы 2964.</t>
  </si>
  <si>
    <r>
      <rPr>
        <sz val="11"/>
        <color theme="1"/>
        <rFont val="Calibri"/>
      </rPr>
      <t xml:space="preserve">СК/СКУ рама 2964х400 </t>
    </r>
    <r>
      <rPr>
        <sz val="11"/>
        <color rgb="FFFF0000"/>
        <rFont val="Calibri"/>
      </rPr>
      <t>(поставляется в разобраном виде)</t>
    </r>
  </si>
  <si>
    <t>2 стойки, 5 балки рамных СК 322,   полукрестовина,  крепёж для рамы 2964.</t>
  </si>
  <si>
    <r>
      <rPr>
        <sz val="11"/>
        <color theme="1"/>
        <rFont val="Calibri"/>
      </rPr>
      <t xml:space="preserve">СК/СКУ рама 2964х500 </t>
    </r>
    <r>
      <rPr>
        <sz val="11"/>
        <color rgb="FFFF0000"/>
        <rFont val="Calibri"/>
      </rPr>
      <t>(поставляется в разобраном виде)</t>
    </r>
  </si>
  <si>
    <t>2 стойки, 5 стяжек рамных СК 422,  крестовина, крепёж для рамы 2964.</t>
  </si>
  <si>
    <r>
      <rPr>
        <sz val="11"/>
        <color theme="1"/>
        <rFont val="Calibri"/>
      </rPr>
      <t xml:space="preserve">СК/СКУ рама 2964х600 </t>
    </r>
    <r>
      <rPr>
        <sz val="11"/>
        <color rgb="FFFF0000"/>
        <rFont val="Calibri"/>
      </rPr>
      <t>(поставляется в разобраном виде)</t>
    </r>
  </si>
  <si>
    <t>2 стойки, 5 стяжек рамных СК 522,  полукрестовина,  крепёж для рамы 2964.</t>
  </si>
  <si>
    <r>
      <rPr>
        <sz val="11"/>
        <color theme="1"/>
        <rFont val="Calibri"/>
      </rPr>
      <t xml:space="preserve">СК/СКУ рама 2964х800 </t>
    </r>
    <r>
      <rPr>
        <sz val="11"/>
        <color rgb="FFFF0000"/>
        <rFont val="Calibri"/>
      </rPr>
      <t>(поставляется в разобраном виде)</t>
    </r>
  </si>
  <si>
    <t>2 стойки, 5 стяжек рамных СК 722,   крестовина,  крепёж для рамы 2964.</t>
  </si>
  <si>
    <t xml:space="preserve">КОМПЛЕКТЫ СТЕЛЛАЖЕЙ СКУ  </t>
  </si>
  <si>
    <t>Стеллаж СКУ 1234 (2060)</t>
  </si>
  <si>
    <t>СК/СКУ рама 2060-2 шт.+ СКУ полка 120х30-4 шт. + СК полукрестовина жесткости-2 шт.</t>
  </si>
  <si>
    <r>
      <rPr>
        <sz val="11"/>
        <color theme="1"/>
        <rFont val="Calibri"/>
      </rPr>
      <t>Стеллаж СКУ 1234 (2060)-</t>
    </r>
    <r>
      <rPr>
        <b/>
        <sz val="11"/>
        <color rgb="FF000000"/>
        <rFont val="Calibri"/>
      </rPr>
      <t>ДС</t>
    </r>
  </si>
  <si>
    <t>СК/СКУ рама 2060-1 шт.+ СКУ полка 120х30-4 шт. + СК крестовина жесткости-1 шт.</t>
  </si>
  <si>
    <t>Стеллаж СКУ 1244 (2060)</t>
  </si>
  <si>
    <t>СК/СКУ рама 2060-2 шт.+ СКУ полка 120х40-4 шт. + СК полукрестовина жесткости-2 шт.</t>
  </si>
  <si>
    <r>
      <rPr>
        <sz val="11"/>
        <color theme="1"/>
        <rFont val="Calibri"/>
      </rPr>
      <t>Стеллаж СКУ 1244 (2060)-</t>
    </r>
    <r>
      <rPr>
        <b/>
        <sz val="11"/>
        <color rgb="FF000000"/>
        <rFont val="Calibri"/>
      </rPr>
      <t>ДС</t>
    </r>
  </si>
  <si>
    <t>СК/СКУ рама 2060-1 шт.+ СКУ полка 120х40-4 шт. + СК полукрестовина жесткости-1 шт.</t>
  </si>
  <si>
    <t>Стеллаж СКУ 1254 (2060)</t>
  </si>
  <si>
    <t>СК/СКУ рама 2060-2 шт.+ СКУ полка 120х50-4 шт. + СК полукрестовина жесткости-2 шт.</t>
  </si>
  <si>
    <r>
      <rPr>
        <sz val="11"/>
        <color theme="1"/>
        <rFont val="Calibri"/>
      </rPr>
      <t>Стеллаж СКУ 1254 (2060)-</t>
    </r>
    <r>
      <rPr>
        <b/>
        <sz val="11"/>
        <color rgb="FF000000"/>
        <rFont val="Calibri"/>
      </rPr>
      <t>ДС</t>
    </r>
  </si>
  <si>
    <t>СК/СКУ рама 2060-1 шт.+ СКУ полка 120х50-4 шт. + СК полукрестовина жесткости-1 шт.</t>
  </si>
  <si>
    <t>Стеллаж СКУ 1264 (2060)</t>
  </si>
  <si>
    <t>СК/СКУ рама 2060-2 шт.+ СКУ полка 120х60-4 шт. + СК полукрестовина жесткости-2 шт.</t>
  </si>
  <si>
    <r>
      <rPr>
        <sz val="11"/>
        <color theme="1"/>
        <rFont val="Calibri"/>
      </rPr>
      <t>Стеллаж СКУ 1264 (2060)-</t>
    </r>
    <r>
      <rPr>
        <b/>
        <sz val="11"/>
        <color rgb="FF000000"/>
        <rFont val="Calibri"/>
      </rPr>
      <t>ДС</t>
    </r>
  </si>
  <si>
    <t>СК/СКУ рама 2060-1 шт.+ СКУ полка 120х60-4 шт. + СК полукрестовина жесткости-1 шт.</t>
  </si>
  <si>
    <t>Стеллаж СКУ 1234 (2485)</t>
  </si>
  <si>
    <t>СК/СКУ рама 2485-2 шт.+ СКУ полка 120х30-4 шт. + СК полукрестовина жесткости-2 шт.</t>
  </si>
  <si>
    <r>
      <rPr>
        <sz val="11"/>
        <color theme="1"/>
        <rFont val="Calibri"/>
      </rPr>
      <t>Стеллаж СКУ 1234 (2485)-</t>
    </r>
    <r>
      <rPr>
        <b/>
        <sz val="11"/>
        <color rgb="FF000000"/>
        <rFont val="Calibri"/>
      </rPr>
      <t>ДС</t>
    </r>
  </si>
  <si>
    <t>СК/СКУ рама 2485-1 шт.+ СКУ полка 120х30-4 шт. + СК полукрестовина жесткости-1 шт.</t>
  </si>
  <si>
    <t>Стеллаж СКУ 1244 (2485)</t>
  </si>
  <si>
    <t>СК/СКУ рама 2485-2 шт.+ СКУ полка 120х40-4 шт. + СК полукрестовина жесткости-2 шт.</t>
  </si>
  <si>
    <r>
      <rPr>
        <sz val="11"/>
        <color theme="1"/>
        <rFont val="Calibri"/>
      </rPr>
      <t>Стеллаж СКУ 1244 (2485)-</t>
    </r>
    <r>
      <rPr>
        <b/>
        <sz val="11"/>
        <color rgb="FF000000"/>
        <rFont val="Calibri"/>
      </rPr>
      <t>ДС</t>
    </r>
  </si>
  <si>
    <t>СК/СКУ рама 2485-1 шт.+ СКУ полка 120х40-4 шт. +  СК полукрестовина жесткости-1 шт.</t>
  </si>
  <si>
    <t>Стеллаж СКУ 1254 (2485)</t>
  </si>
  <si>
    <t>СК/СКУ рама 2485-2 шт.+ СКУ полка 120х50-4 шт. + СК полукрестовина жесткости-2 шт.</t>
  </si>
  <si>
    <r>
      <rPr>
        <sz val="11"/>
        <color theme="1"/>
        <rFont val="Calibri"/>
      </rPr>
      <t>Стеллаж СКУ 1254 (2485)-</t>
    </r>
    <r>
      <rPr>
        <b/>
        <sz val="11"/>
        <color rgb="FF000000"/>
        <rFont val="Calibri"/>
      </rPr>
      <t>ДС</t>
    </r>
  </si>
  <si>
    <t>СК/СКУ рама 2485-1 шт.+ СКУ полка 120х50-4 шт. + СК полукрестовина жесткости-1 шт.</t>
  </si>
  <si>
    <t>Стеллаж СКУ 1264 (2485)</t>
  </si>
  <si>
    <t>СК/СКУ рама 2485-2 шт.+ СКУ полка 120х60-4 шт. + СК полукрестовина жесткости-2 шт.</t>
  </si>
  <si>
    <r>
      <rPr>
        <sz val="11"/>
        <color theme="1"/>
        <rFont val="Calibri"/>
      </rPr>
      <t>Стеллаж СКУ 1264 (2485)-</t>
    </r>
    <r>
      <rPr>
        <b/>
        <sz val="11"/>
        <color rgb="FF000000"/>
        <rFont val="Calibri"/>
      </rPr>
      <t>ДС</t>
    </r>
  </si>
  <si>
    <t>СК/СКУ рама 2485-1 шт.+ СКУ полка 120х60-4 шт. + СК полукрестовина жесткости-1 шт.</t>
  </si>
  <si>
    <t>Стеллаж СКУ 1234 (2964)</t>
  </si>
  <si>
    <t>СК/СКУ рама 2988-2 шт.+ СКУ полка 120х30-4 шт. + СК полукрестовина жесткости-2 шт.</t>
  </si>
  <si>
    <r>
      <rPr>
        <sz val="11"/>
        <color theme="1"/>
        <rFont val="Calibri"/>
      </rPr>
      <t>Стеллаж СКУ 1234 (2964)-</t>
    </r>
    <r>
      <rPr>
        <b/>
        <sz val="11"/>
        <color rgb="FF000000"/>
        <rFont val="Calibri"/>
      </rPr>
      <t>ДС</t>
    </r>
  </si>
  <si>
    <t>СК/СКУ рама 2988-1 шт.+ СКУ полка 120х30-4 шт. + СК полукрестовина жесткости-1 шт.</t>
  </si>
  <si>
    <t>Стеллаж СКУ 1244 (2964)</t>
  </si>
  <si>
    <t>СК/СКУ рама 2988-2 шт.+ СКУ полка 120х40-4 шт. + СК полукрестовина жесткости-2 шт.</t>
  </si>
  <si>
    <r>
      <rPr>
        <sz val="11"/>
        <color theme="1"/>
        <rFont val="Calibri"/>
      </rPr>
      <t>Стеллаж СКУ 1244 (2964)-</t>
    </r>
    <r>
      <rPr>
        <b/>
        <sz val="11"/>
        <color rgb="FF000000"/>
        <rFont val="Calibri"/>
      </rPr>
      <t>ДС</t>
    </r>
  </si>
  <si>
    <t>СК/СКУ рама 2988-1 шт.+ СКУ полка 120х40-4 шт. + СК полукрестовина жесткости-1 шт.</t>
  </si>
  <si>
    <t>Стеллаж СКУ 1254 (2964)</t>
  </si>
  <si>
    <t>СК/СКУ рама 2988-2 шт.+ СКУ полка 120х50-4 шт. + СК полукрестовина жесткости-2 шт.</t>
  </si>
  <si>
    <r>
      <rPr>
        <sz val="11"/>
        <color theme="1"/>
        <rFont val="Calibri"/>
      </rPr>
      <t>Стеллаж СКУ 1254 (2964)-</t>
    </r>
    <r>
      <rPr>
        <b/>
        <sz val="11"/>
        <color rgb="FF000000"/>
        <rFont val="Calibri"/>
      </rPr>
      <t>ДС</t>
    </r>
  </si>
  <si>
    <t>СК/СКУ рама 2988-1 шт.+ СКУ полка 120х50-4 шт. + СК полукрестовина жесткости-1 шт.</t>
  </si>
  <si>
    <t>Стеллаж СКУ 1264 (2988)</t>
  </si>
  <si>
    <t>СК/СКУ рама 2988-2 шт.+ СКУ полка 120х60-4 шт. + СК полукрестовина жесткости-2 шт.</t>
  </si>
  <si>
    <r>
      <rPr>
        <sz val="11"/>
        <color theme="1"/>
        <rFont val="Calibri"/>
      </rPr>
      <t>Стеллаж СКУ 1264 (2964)-</t>
    </r>
    <r>
      <rPr>
        <b/>
        <sz val="11"/>
        <color rgb="FF000000"/>
        <rFont val="Calibri"/>
      </rPr>
      <t>ДС</t>
    </r>
  </si>
  <si>
    <t>СК/СКУ рама 2988-1 шт.+ СКУ полка 120х60-4 шт. + СК полукрестовина жесткости-1 шт.</t>
  </si>
  <si>
    <t>Допустимая равномерно-распределенная нагрузка на каждую полку 500 кг.</t>
  </si>
  <si>
    <t>МЕТАЛЛИЧЕСКИЕ СТЕЛЛАЖИ СЕРИИ SGR</t>
  </si>
  <si>
    <t>Стандартный стеллаж/ Элементы стеллажа</t>
  </si>
  <si>
    <t>количество ярусов</t>
  </si>
  <si>
    <t>Комплектация</t>
  </si>
  <si>
    <t>Вес, кг</t>
  </si>
  <si>
    <t>Базовые модели стеллажей серии SGR высотой 2000 мм</t>
  </si>
  <si>
    <t>Стеллаж SGR 1263-2,0</t>
  </si>
  <si>
    <t>Рама 2000х600 - 2 шт.                                                                                              балка 1200 - 6 шт                                                                        Настил 1200х600 - 3 шт.</t>
  </si>
  <si>
    <r>
      <rPr>
        <b/>
        <sz val="8"/>
        <color theme="1"/>
        <rFont val="Arial"/>
      </rPr>
      <t>Стеллаж SGR 1263-2,0-</t>
    </r>
    <r>
      <rPr>
        <b/>
        <sz val="10"/>
        <color theme="1"/>
        <rFont val="Arial"/>
      </rPr>
      <t>DS</t>
    </r>
  </si>
  <si>
    <t>Рама 2000х600 - 1 шт.                                                                                              балка 1200 - 6 шт                                                                        Настил 1200х600 - 3 шт.</t>
  </si>
  <si>
    <t>Стеллаж SGR 1283-2,0</t>
  </si>
  <si>
    <t>Рама 2000х800 - 2 шт.                                                                                              балка 1200 - 6 шт                                                                        Настил 1200х800 - 3 шт.</t>
  </si>
  <si>
    <r>
      <rPr>
        <b/>
        <sz val="8"/>
        <color theme="1"/>
        <rFont val="Arial"/>
      </rPr>
      <t>Стеллаж SGR 1283-2,0-</t>
    </r>
    <r>
      <rPr>
        <b/>
        <sz val="10"/>
        <color theme="1"/>
        <rFont val="Arial"/>
      </rPr>
      <t>DS</t>
    </r>
  </si>
  <si>
    <t>Рама 2000х800 - 1 шт.                                                                                              балка 1200 - 6 шт                                                                        Настил 1200х800 - 3 шт.</t>
  </si>
  <si>
    <t>Стеллаж SGR 12103-2,0</t>
  </si>
  <si>
    <t>Рама 2000х1000 - 2 шт.                                                                                              балка 1200 - 6 шт                                                                        Настил 1200х1000 - 3 шт.</t>
  </si>
  <si>
    <r>
      <rPr>
        <b/>
        <sz val="8"/>
        <color theme="1"/>
        <rFont val="Arial"/>
      </rPr>
      <t>Стеллаж SGR 12103-2,0-</t>
    </r>
    <r>
      <rPr>
        <b/>
        <sz val="10"/>
        <color theme="1"/>
        <rFont val="Arial"/>
      </rPr>
      <t>DS</t>
    </r>
  </si>
  <si>
    <t>Рама 2000х1000 - 1 шт.                                                                                              балка 1200 - 6 шт                                                                        Настил 1200х1000 - 3 шт.</t>
  </si>
  <si>
    <t>Стеллаж SGR 1563-2,0</t>
  </si>
  <si>
    <t>Рама 2000х600 - 2 шт.                                                                                              балка 1500 - 6 шт.                                                                        Настил 1500х600 - 3 шт.</t>
  </si>
  <si>
    <r>
      <rPr>
        <b/>
        <sz val="8"/>
        <color theme="1"/>
        <rFont val="Arial"/>
      </rPr>
      <t>Стеллаж SGR 1563-2,0-</t>
    </r>
    <r>
      <rPr>
        <b/>
        <sz val="10"/>
        <color theme="1"/>
        <rFont val="Arial"/>
      </rPr>
      <t>DS</t>
    </r>
  </si>
  <si>
    <t>Рама 2000х600 - 1 шт.                                                                                              балка 1500 - 6 шт.                                                                        Настил 1500х600 - 3 шт.</t>
  </si>
  <si>
    <t>Стеллаж SGR 1583-2,0</t>
  </si>
  <si>
    <t>Рама 2000х800 - 2 шт.                                                                                              балка 1500 - 6 шт.                                                                        Настил 1500х800 - 3 шт.</t>
  </si>
  <si>
    <r>
      <rPr>
        <b/>
        <sz val="8"/>
        <color theme="1"/>
        <rFont val="Arial"/>
      </rPr>
      <t>Стеллаж SGR 1583-2,0-</t>
    </r>
    <r>
      <rPr>
        <b/>
        <sz val="10"/>
        <color theme="1"/>
        <rFont val="Arial"/>
      </rPr>
      <t>DS</t>
    </r>
  </si>
  <si>
    <t>Рама 2000х800 - 1 шт.                                                                                              балка 1500 - 6 шт.                                                                        Настил 1500х800 - 3 шт.</t>
  </si>
  <si>
    <t>Стеллаж SGR 15103-2,0</t>
  </si>
  <si>
    <t>Рама 2000х1000 - 2 шт.                                                                                              балка 1500 - 6 шт.                                                                        Настил 1500х1000 - 3 шт.</t>
  </si>
  <si>
    <r>
      <rPr>
        <b/>
        <sz val="8"/>
        <color theme="1"/>
        <rFont val="Arial"/>
      </rPr>
      <t>Стеллаж SGR 15103-2,0-</t>
    </r>
    <r>
      <rPr>
        <b/>
        <sz val="10"/>
        <color theme="1"/>
        <rFont val="Arial"/>
      </rPr>
      <t>DS</t>
    </r>
  </si>
  <si>
    <t>Рама 2000х1000 - 1 шт.                                                                                              балка 1500 - 6 шт.                                                                        Настил 1500х1000 - 3 шт.</t>
  </si>
  <si>
    <t>Стеллаж SGR 1863-2,0</t>
  </si>
  <si>
    <t>Рама 2000х600 - 2 шт.                                                                                              балка 1800 - 6 шт.                                                                        Настил 1800х600 - 3 шт.</t>
  </si>
  <si>
    <r>
      <rPr>
        <b/>
        <sz val="8"/>
        <color theme="1"/>
        <rFont val="Arial"/>
      </rPr>
      <t>Стеллаж SGR 1863-2,0-</t>
    </r>
    <r>
      <rPr>
        <b/>
        <sz val="10"/>
        <color theme="1"/>
        <rFont val="Arial"/>
      </rPr>
      <t>DS</t>
    </r>
  </si>
  <si>
    <t>Рама 2000х600 - 1 шт.                                                                                              балка 1800 - 6 шт.                                                                        Настил 1800х600 - 3 шт.</t>
  </si>
  <si>
    <t>Стеллаж SGR 1883-2,0</t>
  </si>
  <si>
    <t>Рама 2000х800 - 2 шт.                                                                                              балка 1800 - 6 шт.                                                                        Настил 1800х800 - 3 шт.</t>
  </si>
  <si>
    <r>
      <rPr>
        <b/>
        <sz val="8"/>
        <color theme="1"/>
        <rFont val="Arial"/>
      </rPr>
      <t>Стеллаж SGR 1883-2,0</t>
    </r>
    <r>
      <rPr>
        <b/>
        <sz val="10"/>
        <color theme="1"/>
        <rFont val="Arial"/>
      </rPr>
      <t>-DS</t>
    </r>
  </si>
  <si>
    <t>Рама 2000х800 - 1 шт.                                                                                              балка 1800 - 6 шт.                                                                        Настил 1800х800 - 3 шт.</t>
  </si>
  <si>
    <t>Стеллаж SGR 18103-2,0</t>
  </si>
  <si>
    <t>Рама 2000х1000 - 2 шт.                                                                                              балка 1800 - 6 шт.                                                                        Настил 1800х1000 - 3 шт.</t>
  </si>
  <si>
    <r>
      <rPr>
        <b/>
        <sz val="8"/>
        <color theme="1"/>
        <rFont val="Arial"/>
      </rPr>
      <t>Стеллаж SGR 18103-2,0</t>
    </r>
    <r>
      <rPr>
        <b/>
        <sz val="10"/>
        <color theme="1"/>
        <rFont val="Arial"/>
      </rPr>
      <t>-DS</t>
    </r>
  </si>
  <si>
    <t>Рама 2000х1000 - 1 шт.                                                                                              балка 1800 - 6 шт.                                                                        Настил 1800х1000 - 3 шт.</t>
  </si>
  <si>
    <t>Стеллаж SGR 2163-2,0</t>
  </si>
  <si>
    <t>Рама 2000х600 - 2 шт.                                                                                              балка 2100 - 6 шт.                                                                        Настил 2100х600 - 3 шт.</t>
  </si>
  <si>
    <r>
      <rPr>
        <b/>
        <sz val="8"/>
        <color theme="1"/>
        <rFont val="Arial"/>
      </rPr>
      <t>Стеллаж SGR 2163-2,0-</t>
    </r>
    <r>
      <rPr>
        <b/>
        <sz val="10"/>
        <color theme="1"/>
        <rFont val="Arial"/>
      </rPr>
      <t>DS</t>
    </r>
  </si>
  <si>
    <t>Рама 2000х600 - 1 шт.                                                                                              балка 2100 - 6 шт.                                                                        Настил 2100х600 - 3 шт.</t>
  </si>
  <si>
    <t>Стеллаж SGR 2183-2,0</t>
  </si>
  <si>
    <t>Рама 2000х800 - 2 шт.                                                                                              балка 2100 - 6 шт.                                                                        Настил 2100х800 - 3 шт.</t>
  </si>
  <si>
    <r>
      <rPr>
        <b/>
        <sz val="8"/>
        <color theme="1"/>
        <rFont val="Arial"/>
      </rPr>
      <t>Стеллаж SGR 2183-2,0</t>
    </r>
    <r>
      <rPr>
        <b/>
        <sz val="10"/>
        <color theme="1"/>
        <rFont val="Arial"/>
      </rPr>
      <t>-DS</t>
    </r>
  </si>
  <si>
    <t>Рама 2000х800 - 1 шт.                                                                                              балка 2100 - 6 шт.                                                                        Настил 2100х800 - 3 шт.</t>
  </si>
  <si>
    <t>Стеллаж SGR 21103-2,0</t>
  </si>
  <si>
    <t>Рама 2000х1000 - 2 шт.                                                                                              балка 2100 - 6 шт.                                                                        Настил 2100х1000 - 3 шт.</t>
  </si>
  <si>
    <r>
      <rPr>
        <b/>
        <sz val="8"/>
        <color theme="1"/>
        <rFont val="Arial"/>
      </rPr>
      <t>Стеллаж SGR 21103-2,0-</t>
    </r>
    <r>
      <rPr>
        <b/>
        <sz val="10"/>
        <color theme="1"/>
        <rFont val="Arial"/>
      </rPr>
      <t>DS</t>
    </r>
  </si>
  <si>
    <t>Рама 2000х1000 - 1 шт.                                                                                              балка 2100 - 6 шт.                                                                        Настил 2100х1000 - 3 шт.</t>
  </si>
  <si>
    <t>Базовые модели стеллажей серии SGR высотой 2500 мм</t>
  </si>
  <si>
    <t>Стеллаж SGR 1264-2,5</t>
  </si>
  <si>
    <t>Рама 2500х600 - 2 шт.                                                                                              балка 1200 - 8 шт                                                                       Настил 1200х600 - 4 шт.</t>
  </si>
  <si>
    <r>
      <rPr>
        <b/>
        <sz val="8"/>
        <color theme="1"/>
        <rFont val="Arial"/>
      </rPr>
      <t>Стеллаж SGR 1264-2,5-</t>
    </r>
    <r>
      <rPr>
        <b/>
        <sz val="10"/>
        <color theme="1"/>
        <rFont val="Arial"/>
      </rPr>
      <t>DS</t>
    </r>
  </si>
  <si>
    <t>Рама 2500х600 - 1 шт.                                                                                              балка 1200 - 8 шт                                                                       Настил 1200х600 - 4 шт.</t>
  </si>
  <si>
    <t>Стеллаж SGR 1284-2,5</t>
  </si>
  <si>
    <t>Рама 2500х800 - 2 шт.                                                                                              балка 1200 - 8 шт                                                                        Настил 1200х800 - 4 шт</t>
  </si>
  <si>
    <r>
      <rPr>
        <b/>
        <sz val="8"/>
        <color theme="1"/>
        <rFont val="Arial"/>
      </rPr>
      <t>Стеллаж SGR 1284-2,5-</t>
    </r>
    <r>
      <rPr>
        <b/>
        <sz val="10"/>
        <color theme="1"/>
        <rFont val="Arial"/>
      </rPr>
      <t>DS</t>
    </r>
  </si>
  <si>
    <t>Рама 2500х800 - 1 шт.                                                                                              балка 1200 - 8 шт                                                                        Настил 1200х800 - 4 шт</t>
  </si>
  <si>
    <t>Стеллаж SGR 12104-2,5</t>
  </si>
  <si>
    <t>Рама 2500х1000 - 2 шт.                                                                                              балка 1200 - 8 шт                                                                        Настил 1200х1000 - 4 шт.</t>
  </si>
  <si>
    <r>
      <rPr>
        <b/>
        <sz val="8"/>
        <color theme="1"/>
        <rFont val="Arial"/>
      </rPr>
      <t>Стеллаж SGR 12104-2,5-</t>
    </r>
    <r>
      <rPr>
        <b/>
        <sz val="10"/>
        <color theme="1"/>
        <rFont val="Arial"/>
      </rPr>
      <t>DS</t>
    </r>
  </si>
  <si>
    <t>Рама 2500х1000 - 1 шт.                                                                                              балка 1200 - 8 шт                                                                        Настил 1200х1000 - 4 шт.</t>
  </si>
  <si>
    <t>Стеллаж SGR 1564-2,5</t>
  </si>
  <si>
    <t>Рама 2500х600 - 2 шт.                                                                                              балка 1500 - 8 шт.                                                                        Настил 1500х600 - 4 шт.</t>
  </si>
  <si>
    <r>
      <rPr>
        <b/>
        <sz val="8"/>
        <color theme="1"/>
        <rFont val="Arial"/>
      </rPr>
      <t>Стеллаж SGR 1564-2,5-</t>
    </r>
    <r>
      <rPr>
        <b/>
        <sz val="10"/>
        <color theme="1"/>
        <rFont val="Arial"/>
      </rPr>
      <t>DS</t>
    </r>
  </si>
  <si>
    <t>Рама 2500х600 - 1 шт.                                                                                              балка 1500 - 8 шт.                                                                        Настил 1500х600 - 4 шт.</t>
  </si>
  <si>
    <t>Стеллаж SGR 1584-2,5</t>
  </si>
  <si>
    <t>Рама 2500х800 - 2 шт.                                                                                              балка 1500 - 8 шт.                                                                        Настил 1500х800 - 4 шт.</t>
  </si>
  <si>
    <r>
      <rPr>
        <b/>
        <sz val="8"/>
        <color theme="1"/>
        <rFont val="Arial"/>
      </rPr>
      <t>Стеллаж SGR 1584-2,5-</t>
    </r>
    <r>
      <rPr>
        <b/>
        <sz val="10"/>
        <color theme="1"/>
        <rFont val="Arial"/>
      </rPr>
      <t>DS</t>
    </r>
  </si>
  <si>
    <t>Рама 2500х800 - 1 шт.                                                                                              балка 1500 - 8 шт.                                                                        Настил 1500х800 - 4 шт.</t>
  </si>
  <si>
    <t>Стеллаж SGR 15104-2,5</t>
  </si>
  <si>
    <t>Рама 2500х1000 - 2 шт.                                                                                              балка 1500 - 8 шт.                                                                        Настил 1500х1000 - 4 шт.</t>
  </si>
  <si>
    <r>
      <rPr>
        <b/>
        <sz val="8"/>
        <color theme="1"/>
        <rFont val="Arial"/>
      </rPr>
      <t>Стеллаж SGR 15104-2,5-</t>
    </r>
    <r>
      <rPr>
        <b/>
        <sz val="10"/>
        <color theme="1"/>
        <rFont val="Arial"/>
      </rPr>
      <t>DS</t>
    </r>
  </si>
  <si>
    <t>Рама 2500х1000 - 1 шт.                                                                                              балка 1500 - 8 шт.                                                                        Настил 1500х1000 - 4 шт.</t>
  </si>
  <si>
    <t>Стеллаж SGR 1864-2,5</t>
  </si>
  <si>
    <t>Рама 2500х600 - 2 шт.                                                                                              балка 1800 - 8 шт.                                                                        Настил 1800х600 - 4 шт.</t>
  </si>
  <si>
    <r>
      <rPr>
        <b/>
        <sz val="8"/>
        <color theme="1"/>
        <rFont val="Arial"/>
      </rPr>
      <t>Стеллаж SGR 1864-2,5-</t>
    </r>
    <r>
      <rPr>
        <b/>
        <sz val="10"/>
        <color theme="1"/>
        <rFont val="Arial"/>
      </rPr>
      <t>DS</t>
    </r>
  </si>
  <si>
    <t>Рама 2500х600 - 1 шт.                                                                                              балка 1800 - 8 шт.                                                                        Настил 1800х600 - 4 шт.</t>
  </si>
  <si>
    <t>Стеллаж SGR 1884-2,5</t>
  </si>
  <si>
    <t>Рама 2500х800 - 2 шт.                                                                                              балка 1800 - 8 шт.                                                                        Настил 1800х800 - 4 шт.</t>
  </si>
  <si>
    <r>
      <rPr>
        <b/>
        <sz val="8"/>
        <color theme="1"/>
        <rFont val="Arial"/>
      </rPr>
      <t>Стеллаж SGR 1884-2,5-</t>
    </r>
    <r>
      <rPr>
        <b/>
        <sz val="10"/>
        <color theme="1"/>
        <rFont val="Arial"/>
      </rPr>
      <t>DS</t>
    </r>
  </si>
  <si>
    <t>Рама 2500х800 - 1 шт.                                                                                              балка 1800 - 8 шт.                                                                        Настил 1800х800 - 4 шт.</t>
  </si>
  <si>
    <t>Стеллаж SGR 18104-2,5</t>
  </si>
  <si>
    <t>Рама 2500х1000 - 2 шт.                                                                                              балка 1800 - 8 шт.                                                                        Настил 1800х1000 - 4 шт.</t>
  </si>
  <si>
    <r>
      <rPr>
        <b/>
        <sz val="8"/>
        <color theme="1"/>
        <rFont val="Arial"/>
      </rPr>
      <t>Стеллаж SGR 18104-2,5-</t>
    </r>
    <r>
      <rPr>
        <b/>
        <sz val="10"/>
        <color theme="1"/>
        <rFont val="Arial"/>
      </rPr>
      <t>DS</t>
    </r>
  </si>
  <si>
    <t>Рама 2500х1000 - 1 шт.                                                                                              балка 1800 - 8 шт.                                                                        Настил 1800х1000 - 4 шт.</t>
  </si>
  <si>
    <t>Стеллаж SGR 2164-2,5</t>
  </si>
  <si>
    <t>Рама 2500х600 - 2 шт.                                                                                              балка 2100 - 8 шт.                                                                        Настил 2100х600 - 4 шт.</t>
  </si>
  <si>
    <r>
      <rPr>
        <b/>
        <sz val="8"/>
        <color theme="1"/>
        <rFont val="Arial"/>
      </rPr>
      <t>Стеллаж SGR 2164-2,5-</t>
    </r>
    <r>
      <rPr>
        <b/>
        <sz val="10"/>
        <color theme="1"/>
        <rFont val="Arial"/>
      </rPr>
      <t>DS</t>
    </r>
  </si>
  <si>
    <t>Рама 2500х600 - 1 шт.                                                                                              балка 2100 - 8 шт.                                                                        Настил 2100х600 - 4 шт.</t>
  </si>
  <si>
    <t>Стеллаж SGR 2184-2,5</t>
  </si>
  <si>
    <t>Рама 2500х800 - 2 шт.                                                                                              балка 2100 - 8 шт.                                                                        Настил 2100х800 - 4 шт.</t>
  </si>
  <si>
    <r>
      <rPr>
        <b/>
        <sz val="8"/>
        <color theme="1"/>
        <rFont val="Arial"/>
      </rPr>
      <t>Стеллаж SGR 2184-2,5-</t>
    </r>
    <r>
      <rPr>
        <b/>
        <sz val="10"/>
        <color theme="1"/>
        <rFont val="Arial"/>
      </rPr>
      <t>DS</t>
    </r>
  </si>
  <si>
    <t>Рама 2500х800 - 1 шт.                                                                                              балка 2100 - 8 шт.                                                                        Настил 2100х800 - 4 шт.</t>
  </si>
  <si>
    <t>Стеллаж SGR 21104-2,5</t>
  </si>
  <si>
    <t>Рама 2500х1000 - 2 шт.                                                                                              балка 2100 - 8 шт.                                                                        Настил 2100х1000 - 4 шт.</t>
  </si>
  <si>
    <r>
      <rPr>
        <b/>
        <sz val="8"/>
        <color theme="1"/>
        <rFont val="Arial"/>
      </rPr>
      <t>Стеллаж SGR 21104-2,5-</t>
    </r>
    <r>
      <rPr>
        <b/>
        <sz val="10"/>
        <color theme="1"/>
        <rFont val="Arial"/>
      </rPr>
      <t>DS</t>
    </r>
  </si>
  <si>
    <t>Рама 2500х1000 - 1 шт.                                                                                              балка 2100 - 8 шт.                                                                        Настил 2100х1000 - 4 шт.</t>
  </si>
  <si>
    <t>Базовые модели стеллажей серии SGR высотой 3000 мм</t>
  </si>
  <si>
    <t>Стеллаж SGR 1265-3,0</t>
  </si>
  <si>
    <t>Рама 3000х600 - 2 шт.                                                                                              балка 1200 - 10 шт                                                                        Настил 1200х600 - 5 шт</t>
  </si>
  <si>
    <r>
      <rPr>
        <b/>
        <sz val="8"/>
        <color theme="1"/>
        <rFont val="Arial"/>
      </rPr>
      <t>Стеллаж SGR 1265-3,0-</t>
    </r>
    <r>
      <rPr>
        <b/>
        <sz val="10"/>
        <color theme="1"/>
        <rFont val="Arial"/>
      </rPr>
      <t>DS</t>
    </r>
  </si>
  <si>
    <t>Рама 3000х600 - 1 шт.                                                                                              балка 1200 - 10 шт                                                                        Настил 1200х600 - 5 шт</t>
  </si>
  <si>
    <t>Стеллаж SGR 1285-3,0</t>
  </si>
  <si>
    <t>Рама 3000х800 - 2 шт.                                                                                              балка 1200 - 10 шт.                                                                        Настил 1200х800 - 5 шт.</t>
  </si>
  <si>
    <r>
      <rPr>
        <b/>
        <sz val="8"/>
        <color theme="1"/>
        <rFont val="Arial"/>
      </rPr>
      <t>Стеллаж SGR 1285-3,0-</t>
    </r>
    <r>
      <rPr>
        <b/>
        <sz val="10"/>
        <color theme="1"/>
        <rFont val="Arial"/>
      </rPr>
      <t>DS</t>
    </r>
  </si>
  <si>
    <t>Рама 3000х800 - 1 шт.                                                                                              балка 1200 - 10 шт.                                                                        Настил 1200х800 - 5 шт.</t>
  </si>
  <si>
    <t>Стеллаж SGR 12105-3,0</t>
  </si>
  <si>
    <t>Рама 3000х1000 - 2 шт.                                                                                              балка 1200 - 10 шт.                                                                        Настил 1200х1000 - 5 шт.</t>
  </si>
  <si>
    <r>
      <rPr>
        <b/>
        <sz val="8"/>
        <color theme="1"/>
        <rFont val="Arial"/>
      </rPr>
      <t>Стеллаж SGR 12105-3,0-</t>
    </r>
    <r>
      <rPr>
        <b/>
        <sz val="10"/>
        <color theme="1"/>
        <rFont val="Arial"/>
      </rPr>
      <t>DS</t>
    </r>
  </si>
  <si>
    <t>Рама 3000х1000 - 1 шт.                                                                                              балка 1200 - 10 шт.                                                                        Настил 1200х1000 - 5 шт.</t>
  </si>
  <si>
    <t>Стеллаж SGR 1565-3,0</t>
  </si>
  <si>
    <t>Рама 3000х600 - 2 шт.                                                                                              балка 1500 - 10 шт.                                                                        Настил 1500х600 - 5 шт.</t>
  </si>
  <si>
    <r>
      <rPr>
        <b/>
        <sz val="8"/>
        <color theme="1"/>
        <rFont val="Arial"/>
      </rPr>
      <t>Стеллаж SGR 1565-3,0-</t>
    </r>
    <r>
      <rPr>
        <b/>
        <sz val="10"/>
        <color theme="1"/>
        <rFont val="Arial"/>
      </rPr>
      <t>DS</t>
    </r>
  </si>
  <si>
    <t>Рама 3000х600 - 1 шт.                                                                                              балка 1500 - 10 шт.                                                                        Настил 1500х600 - 5 шт.</t>
  </si>
  <si>
    <t>Стеллаж SGR 1585-3,0</t>
  </si>
  <si>
    <t>Рама 3000х800 - 2 шт.                                                                                              балка 1500 - 10 шт.                                                                        Настил 1500х800 - 5 шт.</t>
  </si>
  <si>
    <r>
      <rPr>
        <b/>
        <sz val="8"/>
        <color theme="1"/>
        <rFont val="Arial"/>
      </rPr>
      <t>Стеллаж SGR 1585-3,0-</t>
    </r>
    <r>
      <rPr>
        <b/>
        <sz val="10"/>
        <color theme="1"/>
        <rFont val="Arial"/>
      </rPr>
      <t>DS</t>
    </r>
  </si>
  <si>
    <t>Рама 3000х800 - 1 шт.                                                                                              балка 1500 - 10 шт.                                                                        Настил 1500х800 - 5 шт.</t>
  </si>
  <si>
    <t>Стеллаж SGR 15105-3,0</t>
  </si>
  <si>
    <t>Рама 3000х1000 - 2 шт.                                                                                              балка 1500 - 10 шт.                                                                        Настил 1500х1000 - 5 шт.</t>
  </si>
  <si>
    <r>
      <rPr>
        <b/>
        <sz val="8"/>
        <color theme="1"/>
        <rFont val="Arial"/>
      </rPr>
      <t>Стеллаж SGR 15105-3,0-</t>
    </r>
    <r>
      <rPr>
        <b/>
        <sz val="10"/>
        <color theme="1"/>
        <rFont val="Arial"/>
      </rPr>
      <t>DS</t>
    </r>
  </si>
  <si>
    <t>Рама 3000х1000 - 1 шт.                                                                                              балка 1500 - 10 шт.                                                                        Настил 1500х1000 - 5 шт.</t>
  </si>
  <si>
    <t>Стеллаж SGR 1865-3,0</t>
  </si>
  <si>
    <t>Рама 3000х600 - 2 шт.                                                                                              балка 1800 - 10 шт.                                                                       Настил 1800х600 - 5 шт.</t>
  </si>
  <si>
    <r>
      <rPr>
        <b/>
        <sz val="8"/>
        <color theme="1"/>
        <rFont val="Arial"/>
      </rPr>
      <t>Стеллаж SGR 1865-3,0-</t>
    </r>
    <r>
      <rPr>
        <b/>
        <sz val="10"/>
        <color theme="1"/>
        <rFont val="Arial"/>
      </rPr>
      <t>DS</t>
    </r>
  </si>
  <si>
    <t>Рама 3000х600 - 1 шт.                                                                                              балка 1800 - 10 шт.                                                                       Настил 1800х600 - 5 шт.</t>
  </si>
  <si>
    <t>Стеллаж SGR 1885-3,0</t>
  </si>
  <si>
    <t>Рама 3000х800 - 2 шт.                                                                                              балка 1800 - 10 шт.                                                                        Настил 1800х800 - 5 шт.</t>
  </si>
  <si>
    <r>
      <rPr>
        <b/>
        <sz val="8"/>
        <color theme="1"/>
        <rFont val="Arial"/>
      </rPr>
      <t>Стеллаж SGR 1885-3,0-</t>
    </r>
    <r>
      <rPr>
        <b/>
        <sz val="10"/>
        <color theme="1"/>
        <rFont val="Arial"/>
      </rPr>
      <t>DS</t>
    </r>
  </si>
  <si>
    <t>Рама 3000х800 - 1 шт.                                                                                              балка 1800 - 10 шт.                                                                        Настил 1800х800 - 5 шт.</t>
  </si>
  <si>
    <t>Стеллаж SGR 18105-3,0</t>
  </si>
  <si>
    <t>Рама 3000х1000 - 2 шт.                                                                                              балка 1800 - 10 шт.                                                                        Настил 1800х1000 - 5 шт.</t>
  </si>
  <si>
    <r>
      <rPr>
        <b/>
        <sz val="8"/>
        <color theme="1"/>
        <rFont val="Arial"/>
      </rPr>
      <t>Стеллаж SGR 18105-3,0-</t>
    </r>
    <r>
      <rPr>
        <b/>
        <sz val="10"/>
        <color theme="1"/>
        <rFont val="Arial"/>
      </rPr>
      <t>DS</t>
    </r>
  </si>
  <si>
    <t>Рама 3000х1000 - 1 шт.                                                                                              балка 1800 - 10 шт.                                                                        Настил 1800х1000 - 5 шт.</t>
  </si>
  <si>
    <t>Стеллаж SGR 2165-3,0</t>
  </si>
  <si>
    <t>Рама 3000х600 - 2 шт.                                                                                              балка 2100 - 10 шт.                                                                        Настил 2100х600 - 5 шт.</t>
  </si>
  <si>
    <r>
      <rPr>
        <b/>
        <sz val="8"/>
        <color theme="1"/>
        <rFont val="Arial"/>
      </rPr>
      <t>Стеллаж SGR 2165-3,0-</t>
    </r>
    <r>
      <rPr>
        <b/>
        <sz val="10"/>
        <color theme="1"/>
        <rFont val="Arial"/>
      </rPr>
      <t>DS</t>
    </r>
  </si>
  <si>
    <t>Рама 3000х600 - 1 шт.                                                                                              балка 2100 - 10 шт.                                                                        Настил 2100х600 - 5 шт.</t>
  </si>
  <si>
    <t>Стеллаж SGR 2185-3,0</t>
  </si>
  <si>
    <t>Рама 3000х800 - 2 шт.                                                                                              балка 2100 - 10 шт.                                                                        Настил 2100х800 - 5 шт.</t>
  </si>
  <si>
    <r>
      <rPr>
        <b/>
        <sz val="8"/>
        <color theme="1"/>
        <rFont val="Arial"/>
      </rPr>
      <t>Стеллаж SGR 2185-3,0-</t>
    </r>
    <r>
      <rPr>
        <b/>
        <sz val="10"/>
        <color theme="1"/>
        <rFont val="Arial"/>
      </rPr>
      <t>DS</t>
    </r>
  </si>
  <si>
    <t>Рама 3000х800 - 1 шт.                                                                                              балка 2100 - 10 шт.                                                                        Настил 2100х800 - 5 шт.</t>
  </si>
  <si>
    <t>Стеллаж SGR 21105-3,0</t>
  </si>
  <si>
    <t>Рама 3000х1000 - 2 шт.                                                                                              балка 2100 - 10 шт.                                                                        Настил 2100х1000 - 5 шт</t>
  </si>
  <si>
    <r>
      <rPr>
        <b/>
        <sz val="8"/>
        <color theme="1"/>
        <rFont val="Arial"/>
      </rPr>
      <t>Стеллаж SGR 21105-3,0</t>
    </r>
    <r>
      <rPr>
        <b/>
        <sz val="10"/>
        <color theme="1"/>
        <rFont val="Arial"/>
      </rPr>
      <t>-DS</t>
    </r>
  </si>
  <si>
    <t>Рама 3000х1000 - 1 шт.                                                                                              балка 2100 - 10 шт.                                                                        Настил 2100х1000 - 5 шт</t>
  </si>
  <si>
    <t>Рамы стеллажей серии SGR</t>
  </si>
  <si>
    <t>SGR рама 2000х600</t>
  </si>
  <si>
    <t xml:space="preserve"> стойка SGR 2.0-2 шт., стяжка SGR 551-3 шт., стяжка SGR 951-2 шт., комплект рамный №1. </t>
  </si>
  <si>
    <t>SGR рама 2000х800</t>
  </si>
  <si>
    <t xml:space="preserve"> стойка SGR 2.0-2 шт., стяжка SGR 751-2 шт., стяжка SGR 1141-2 шт., комплект рамный №1. </t>
  </si>
  <si>
    <t>SGR рама 2000х1000</t>
  </si>
  <si>
    <t xml:space="preserve"> стойка SGR 2.0-2 шт., стяжка SGR 951-2 шт., стяжка SGR 1141-3 шт., комплект рамный №1. </t>
  </si>
  <si>
    <t>SGR рама 2500х600</t>
  </si>
  <si>
    <t xml:space="preserve"> стойка SGR 2.5-2 шт., стяжка SGR 551-2 шт., стяжка SGR 951-3 шт., комплект рамный №1. </t>
  </si>
  <si>
    <t>SGR рама 2500х800</t>
  </si>
  <si>
    <t xml:space="preserve"> стойка SGR 2.5-2 шт., стяжка SGR 751-3 шт., стяжка SGR 1141-2 шт., комплект рамный №1. </t>
  </si>
  <si>
    <t>SGR рама 2500х1000</t>
  </si>
  <si>
    <t xml:space="preserve"> стойка SGR 2.5-2 шт., стяжка SGR 951-3 шт., стяжка SGR 1141-3 шт., комплект рамный №2. </t>
  </si>
  <si>
    <t>SGR рама 3000х600</t>
  </si>
  <si>
    <t xml:space="preserve"> стойка SGR 3,0-2 шт., стяжка SGR 551-3 шт., стяжка SGR951-3 шт., комплект рамный №2. </t>
  </si>
  <si>
    <t>SGR рама 3000х800</t>
  </si>
  <si>
    <t xml:space="preserve"> стойка SGR 3,0-2 шт., стяжка SGR 751-3 шт., стяжка SGR 1141-2 шт., комплект рамный №1. </t>
  </si>
  <si>
    <t>SGR рама 3000х1000</t>
  </si>
  <si>
    <t xml:space="preserve"> стойка SGR 3,0-2 шт., стяжка SGR 951-3 шт., стяжка SGR 1141-3 шт., комплект рамный №2. </t>
  </si>
  <si>
    <t>Настилы стеллажей серии SGR</t>
  </si>
  <si>
    <t>Настил SGR 1200х600</t>
  </si>
  <si>
    <t>4 полки SGR 300х600</t>
  </si>
  <si>
    <t>Настил SGR 1200х800</t>
  </si>
  <si>
    <t>4 полки SGR 300х800</t>
  </si>
  <si>
    <t>Настил SGR 1200х1000</t>
  </si>
  <si>
    <t>4 полки SGR 300х1000</t>
  </si>
  <si>
    <t>Настил SGR 1500х600</t>
  </si>
  <si>
    <t>5 полок SGR 300х600</t>
  </si>
  <si>
    <t>Настил SGR 1500х800</t>
  </si>
  <si>
    <t>5 полок SGR 300х800</t>
  </si>
  <si>
    <t>Настил SGR 1500х1000</t>
  </si>
  <si>
    <t>5 полок SGR 300х1000</t>
  </si>
  <si>
    <t>Настил SGR 1800х600</t>
  </si>
  <si>
    <t xml:space="preserve">6 полок SGR 300х600 </t>
  </si>
  <si>
    <t>Настил SGR 1800х800</t>
  </si>
  <si>
    <t xml:space="preserve">6 полок SGR 300х800 </t>
  </si>
  <si>
    <t>Настил SGR 1800х1000</t>
  </si>
  <si>
    <t xml:space="preserve">6 полок SGR 300х1000 </t>
  </si>
  <si>
    <t>Настил SGR 2100х600</t>
  </si>
  <si>
    <t>7 полок SGR 300х600</t>
  </si>
  <si>
    <t>Настил SGR 2100х800</t>
  </si>
  <si>
    <t xml:space="preserve">7 полок SGR 300х800 </t>
  </si>
  <si>
    <t>Настил SGR 2100х1000</t>
  </si>
  <si>
    <t>7 полок SGR 300х1000</t>
  </si>
  <si>
    <t>Балки стеллажей серии SGR</t>
  </si>
  <si>
    <t>SGR балка 1200</t>
  </si>
  <si>
    <t>Профиль балки SGR 1200 2 шт., комплект балочный 1 шт..</t>
  </si>
  <si>
    <t>SGR балка 1500</t>
  </si>
  <si>
    <t>Профиль балки SGR 1500 2 шт., комплект балочный 1 шт., стяжка 1шт.</t>
  </si>
  <si>
    <t>SGR балка 1800</t>
  </si>
  <si>
    <t>Профиль балки SGR 1800 2 шт., комплект балочный 1 шт., стяжка 1 шт.</t>
  </si>
  <si>
    <t>SGR балка 2100</t>
  </si>
  <si>
    <t>Профиль балки SGR 2100 2 шт., комплект балочный 1 шт., стяжка 1 шт.</t>
  </si>
  <si>
    <t xml:space="preserve">Распределенная нагрузка на каждый ярус шириной от 1200мм до 1800мм составляет 500кг, на ярус шириной 2100мм - 450кг. Грузоподъемность секции стеллажа составляет до 4000кг.  </t>
  </si>
  <si>
    <t>В каждой секции стеллажные балки нижнего яруса размещаются не выше 500 мм от пола, включая стеллаж высотой 3500 мм с количеством ярусов не более пяти. Для стеллажей высотой 3,5 с 6-ю нагружаемыми ярусами высота размещения нижнего яруса не выше 200 мм</t>
  </si>
  <si>
    <t>Стеллаж поставляется в разборном виде</t>
  </si>
  <si>
    <t xml:space="preserve">Минимальной количество полок на секцию стеллажа- не менее трех штук. </t>
  </si>
  <si>
    <t>ПРИ  УСТАНОВКИЕ СТЕЛЛАЖЕЙ В ЛИНИЮ НАГРУЗОЧНЫЕ ХАРАКТЕРИСТИКИ СОХРАНЯЮТСЯ.</t>
  </si>
  <si>
    <t>Безболтовые Стеллажи MZ-Profil</t>
  </si>
  <si>
    <t>Наименование продукции</t>
  </si>
  <si>
    <t xml:space="preserve">Особенности комплектации:    </t>
  </si>
  <si>
    <t>Стеллажи MZ-Profil на зацепах</t>
  </si>
  <si>
    <t>Стеллаж MZ-PROFIL 180х75х35х5</t>
  </si>
  <si>
    <t>Конструкция на зацепах со сброной стойкой, полки из ДСП устанавливаются на балки, поставляется в индивидуальной упаковке. Нагрузка на ярус до 170кг. Черный цвет RAL9011.</t>
  </si>
  <si>
    <t>Стеллаж MZ-PROFIL 180х90х40х4</t>
  </si>
  <si>
    <t>Стеллаж MZ-PROFIL 180х120х40х5</t>
  </si>
  <si>
    <t>изделие окрашено порошковой краской синего цвета ( RAL 5015), под заказ окраска возможна - серого цвета  ( RAL 7035)</t>
  </si>
  <si>
    <r>
      <t xml:space="preserve">Стеллаж секционной конструкции позволяет формировать многосекционный стеллаж любой длины. Распределенная нагрузка на каждую полку длиной 1000 мм  составляет 125 кг, на полку 1200 мм - 200 кг. Грузоподъемность секции стеллажа составляет 800 кг. Нижняя полка стеллажа должна размещаться не выше 15 см. от пола. Стеллаж поставляется в разборном виде. Минимальное количество полок на секцию стеллажа - не менее 4-х штук.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Arial"/>
      </rPr>
      <t>ПРИ УСТАНОВКЕ СТЕЛЛАЖЕЙ В ЛИНИЮ НАГРУЗОЧНЫЕ ХАРАКТЕРИСТИКИ СОХРАНЯЮТСЯ.</t>
    </r>
  </si>
</sst>
</file>

<file path=xl/styles.xml><?xml version="1.0" encoding="utf-8"?>
<styleSheet xmlns="http://schemas.openxmlformats.org/spreadsheetml/2006/main">
  <numFmts count="1">
    <numFmt numFmtId="164" formatCode="0.0"/>
  </numFmts>
  <fonts count="54">
    <font>
      <sz val="10"/>
      <color rgb="FF000000"/>
      <name val="Calibri"/>
      <scheme val="minor"/>
    </font>
    <font>
      <b/>
      <i/>
      <sz val="16"/>
      <color rgb="FF333399"/>
      <name val="Bookman Old Style"/>
    </font>
    <font>
      <u/>
      <sz val="10"/>
      <color rgb="FF0000FF"/>
      <name val="Arimo"/>
    </font>
    <font>
      <sz val="10"/>
      <color theme="1"/>
      <name val="Arimo"/>
    </font>
    <font>
      <sz val="10"/>
      <color theme="1"/>
      <name val="Calibri"/>
      <scheme val="minor"/>
    </font>
    <font>
      <u/>
      <sz val="14"/>
      <color rgb="FF0000FF"/>
      <name val="Arimo"/>
    </font>
    <font>
      <b/>
      <sz val="10"/>
      <color theme="1"/>
      <name val="Arimo"/>
    </font>
    <font>
      <b/>
      <u/>
      <sz val="12"/>
      <color theme="1"/>
      <name val="Arial"/>
    </font>
    <font>
      <sz val="10"/>
      <name val="Calibri"/>
    </font>
    <font>
      <sz val="8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9"/>
      <color theme="1"/>
      <name val="Arial"/>
    </font>
    <font>
      <b/>
      <i/>
      <sz val="11"/>
      <color theme="1"/>
      <name val="Times New Roman"/>
    </font>
    <font>
      <sz val="10"/>
      <color theme="1"/>
      <name val="Arial"/>
    </font>
    <font>
      <sz val="14"/>
      <color rgb="FF0000FF"/>
      <name val="Arimo"/>
    </font>
    <font>
      <b/>
      <sz val="14"/>
      <color theme="1"/>
      <name val="Times New Roman"/>
    </font>
    <font>
      <sz val="8"/>
      <color rgb="FF000000"/>
      <name val="Arial"/>
    </font>
    <font>
      <b/>
      <sz val="10"/>
      <color theme="1"/>
      <name val="Arial"/>
    </font>
    <font>
      <u/>
      <sz val="8"/>
      <color theme="1"/>
      <name val="Arial"/>
    </font>
    <font>
      <sz val="8"/>
      <color theme="1"/>
      <name val="Arimo"/>
    </font>
    <font>
      <b/>
      <u/>
      <sz val="12"/>
      <color theme="1"/>
      <name val="Arial"/>
    </font>
    <font>
      <sz val="8"/>
      <color rgb="FF333333"/>
      <name val="Arial"/>
    </font>
    <font>
      <sz val="8"/>
      <color rgb="FFFF0000"/>
      <name val="Arial"/>
    </font>
    <font>
      <sz val="10"/>
      <color rgb="FFFF0000"/>
      <name val="Arimo"/>
    </font>
    <font>
      <u/>
      <sz val="12"/>
      <color theme="1"/>
      <name val="Arimo"/>
    </font>
    <font>
      <b/>
      <u/>
      <sz val="12"/>
      <color theme="1"/>
      <name val="Arial"/>
    </font>
    <font>
      <b/>
      <u/>
      <sz val="12"/>
      <color theme="1"/>
      <name val="Arial"/>
    </font>
    <font>
      <b/>
      <i/>
      <sz val="14"/>
      <color rgb="FF333399"/>
      <name val="Bookman Old Style"/>
    </font>
    <font>
      <u/>
      <sz val="14"/>
      <color rgb="FF0000FF"/>
      <name val="Arimo"/>
    </font>
    <font>
      <u/>
      <sz val="14"/>
      <color rgb="FF0000FF"/>
      <name val="Arimo"/>
    </font>
    <font>
      <b/>
      <sz val="11"/>
      <color theme="1"/>
      <name val="Calibri"/>
    </font>
    <font>
      <b/>
      <sz val="11"/>
      <color theme="1"/>
      <name val="Arial"/>
    </font>
    <font>
      <b/>
      <sz val="14"/>
      <color rgb="FFFF0000"/>
      <name val="Arimo"/>
    </font>
    <font>
      <b/>
      <sz val="18"/>
      <color rgb="FFFF0000"/>
      <name val="Calibri"/>
    </font>
    <font>
      <u/>
      <sz val="14"/>
      <color rgb="FF0000FF"/>
      <name val="Arimo"/>
    </font>
    <font>
      <u/>
      <sz val="14"/>
      <color rgb="FF0000FF"/>
      <name val="Arimo"/>
    </font>
    <font>
      <u/>
      <sz val="14"/>
      <color rgb="FF0000FF"/>
      <name val="Arimo"/>
    </font>
    <font>
      <u/>
      <sz val="10"/>
      <color rgb="FF0000FF"/>
      <name val="Arimo"/>
    </font>
    <font>
      <u/>
      <sz val="10"/>
      <color rgb="FF0000FF"/>
      <name val="Arimo"/>
    </font>
    <font>
      <u/>
      <sz val="10"/>
      <color rgb="FF0000FF"/>
      <name val="Arimo"/>
    </font>
    <font>
      <sz val="11"/>
      <color rgb="FFFF0000"/>
      <name val="Calibri"/>
    </font>
    <font>
      <b/>
      <sz val="8"/>
      <color rgb="FFFF0000"/>
      <name val="Arial"/>
    </font>
    <font>
      <b/>
      <sz val="11"/>
      <color rgb="FF000000"/>
      <name val="Calibri"/>
    </font>
    <font>
      <sz val="8"/>
      <color theme="1"/>
      <name val="Arial"/>
      <family val="2"/>
      <charset val="204"/>
    </font>
    <font>
      <sz val="8"/>
      <name val="Calibri"/>
      <family val="2"/>
      <charset val="204"/>
    </font>
    <font>
      <sz val="10"/>
      <name val="Arial Cyr"/>
      <family val="2"/>
      <charset val="204"/>
    </font>
    <font>
      <sz val="9"/>
      <color theme="1"/>
      <name val="Engravers mt"/>
    </font>
    <font>
      <sz val="9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theme="0"/>
        <bgColor theme="0"/>
      </patternFill>
    </fill>
    <fill>
      <patternFill patternType="solid">
        <fgColor rgb="FFCCCDFF"/>
        <bgColor rgb="FFCCCDFF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21"/>
  </cellStyleXfs>
  <cellXfs count="270">
    <xf numFmtId="0" fontId="0" fillId="0" borderId="0" xfId="0" applyFont="1" applyAlignment="1"/>
    <xf numFmtId="14" fontId="3" fillId="0" borderId="0" xfId="0" applyNumberFormat="1" applyFont="1"/>
    <xf numFmtId="0" fontId="4" fillId="0" borderId="0" xfId="0" applyFont="1" applyAlignment="1"/>
    <xf numFmtId="3" fontId="6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 textRotation="90" wrapText="1"/>
    </xf>
    <xf numFmtId="0" fontId="3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quotePrefix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/>
    <xf numFmtId="0" fontId="16" fillId="0" borderId="0" xfId="0" applyFont="1"/>
    <xf numFmtId="0" fontId="6" fillId="0" borderId="0" xfId="0" applyFont="1"/>
    <xf numFmtId="1" fontId="9" fillId="0" borderId="16" xfId="0" applyNumberFormat="1" applyFont="1" applyBorder="1" applyAlignment="1">
      <alignment horizontal="center" vertical="center"/>
    </xf>
    <xf numFmtId="2" fontId="3" fillId="0" borderId="0" xfId="0" applyNumberFormat="1" applyFont="1"/>
    <xf numFmtId="0" fontId="1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18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/>
    <xf numFmtId="3" fontId="18" fillId="0" borderId="0" xfId="0" applyNumberFormat="1" applyFont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22" fillId="0" borderId="0" xfId="0" applyFont="1"/>
    <xf numFmtId="0" fontId="9" fillId="0" borderId="0" xfId="0" applyFont="1"/>
    <xf numFmtId="0" fontId="23" fillId="0" borderId="0" xfId="0" applyFont="1"/>
    <xf numFmtId="0" fontId="24" fillId="0" borderId="0" xfId="0" applyFont="1"/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textRotation="90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164" fontId="36" fillId="0" borderId="30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15" fillId="0" borderId="28" xfId="0" applyFont="1" applyBorder="1"/>
    <xf numFmtId="2" fontId="39" fillId="0" borderId="11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2" fontId="40" fillId="0" borderId="12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37" xfId="0" applyFont="1" applyBorder="1"/>
    <xf numFmtId="0" fontId="3" fillId="0" borderId="30" xfId="0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/>
    <xf numFmtId="0" fontId="3" fillId="0" borderId="21" xfId="0" applyFont="1" applyBorder="1"/>
    <xf numFmtId="1" fontId="9" fillId="0" borderId="27" xfId="0" applyNumberFormat="1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" fontId="9" fillId="0" borderId="39" xfId="0" applyNumberFormat="1" applyFont="1" applyBorder="1" applyAlignment="1">
      <alignment horizontal="center" vertical="center"/>
    </xf>
    <xf numFmtId="3" fontId="50" fillId="0" borderId="38" xfId="0" applyNumberFormat="1" applyFont="1" applyFill="1" applyBorder="1" applyAlignment="1">
      <alignment horizontal="center" vertical="center"/>
    </xf>
    <xf numFmtId="3" fontId="49" fillId="0" borderId="38" xfId="0" applyNumberFormat="1" applyFont="1" applyFill="1" applyBorder="1" applyAlignment="1">
      <alignment horizontal="center" vertical="center"/>
    </xf>
    <xf numFmtId="1" fontId="52" fillId="0" borderId="38" xfId="0" applyNumberFormat="1" applyFont="1" applyFill="1" applyBorder="1" applyAlignment="1">
      <alignment horizontal="center" vertical="center"/>
    </xf>
    <xf numFmtId="3" fontId="51" fillId="0" borderId="38" xfId="0" applyNumberFormat="1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 wrapText="1"/>
    </xf>
    <xf numFmtId="164" fontId="9" fillId="0" borderId="38" xfId="0" applyNumberFormat="1" applyFont="1" applyBorder="1" applyAlignment="1">
      <alignment horizontal="center" vertical="center" wrapText="1"/>
    </xf>
    <xf numFmtId="1" fontId="9" fillId="0" borderId="38" xfId="0" applyNumberFormat="1" applyFont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left" vertical="center"/>
    </xf>
    <xf numFmtId="0" fontId="9" fillId="6" borderId="38" xfId="0" applyFont="1" applyFill="1" applyBorder="1" applyAlignment="1">
      <alignment horizontal="center" vertical="center"/>
    </xf>
    <xf numFmtId="3" fontId="52" fillId="0" borderId="38" xfId="0" applyNumberFormat="1" applyFont="1" applyBorder="1" applyAlignment="1">
      <alignment horizontal="center" vertical="center"/>
    </xf>
    <xf numFmtId="3" fontId="52" fillId="0" borderId="38" xfId="0" applyNumberFormat="1" applyFont="1" applyBorder="1" applyAlignment="1">
      <alignment horizontal="center" vertical="center" wrapText="1"/>
    </xf>
    <xf numFmtId="3" fontId="52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8" fillId="0" borderId="8" xfId="0" applyFont="1" applyBorder="1"/>
    <xf numFmtId="0" fontId="10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9" fillId="0" borderId="0" xfId="0" applyFont="1" applyAlignment="1">
      <alignment horizontal="left" wrapText="1"/>
    </xf>
    <xf numFmtId="0" fontId="8" fillId="0" borderId="13" xfId="0" applyFont="1" applyBorder="1"/>
    <xf numFmtId="0" fontId="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8" fillId="0" borderId="14" xfId="0" applyFont="1" applyBorder="1"/>
    <xf numFmtId="0" fontId="8" fillId="0" borderId="17" xfId="0" applyFont="1" applyBorder="1"/>
    <xf numFmtId="0" fontId="8" fillId="0" borderId="21" xfId="0" applyFont="1" applyBorder="1"/>
    <xf numFmtId="0" fontId="8" fillId="0" borderId="20" xfId="0" applyFont="1" applyBorder="1"/>
    <xf numFmtId="0" fontId="8" fillId="0" borderId="18" xfId="0" applyFont="1" applyBorder="1"/>
    <xf numFmtId="0" fontId="10" fillId="0" borderId="3" xfId="0" applyFont="1" applyBorder="1" applyAlignment="1">
      <alignment horizontal="center" vertical="center"/>
    </xf>
    <xf numFmtId="0" fontId="44" fillId="0" borderId="6" xfId="0" applyFont="1" applyBorder="1" applyAlignment="1">
      <alignment horizontal="left" vertical="center" wrapText="1"/>
    </xf>
    <xf numFmtId="0" fontId="8" fillId="0" borderId="26" xfId="0" applyFont="1" applyBorder="1"/>
    <xf numFmtId="0" fontId="9" fillId="0" borderId="22" xfId="0" applyFont="1" applyBorder="1" applyAlignment="1">
      <alignment horizontal="center" vertical="center" wrapText="1"/>
    </xf>
    <xf numFmtId="0" fontId="8" fillId="0" borderId="23" xfId="0" applyFont="1" applyBorder="1"/>
    <xf numFmtId="0" fontId="8" fillId="0" borderId="29" xfId="0" applyFont="1" applyBorder="1"/>
    <xf numFmtId="0" fontId="9" fillId="0" borderId="31" xfId="0" applyFont="1" applyBorder="1" applyAlignment="1">
      <alignment horizontal="center" vertical="center" wrapText="1"/>
    </xf>
    <xf numFmtId="0" fontId="8" fillId="0" borderId="32" xfId="0" applyFont="1" applyBorder="1"/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 vertical="center" textRotation="90" wrapText="1"/>
    </xf>
    <xf numFmtId="0" fontId="18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/>
    </xf>
    <xf numFmtId="0" fontId="8" fillId="0" borderId="38" xfId="0" applyFont="1" applyBorder="1"/>
    <xf numFmtId="0" fontId="6" fillId="0" borderId="0" xfId="0" applyFont="1" applyAlignment="1">
      <alignment horizontal="left" vertical="center" wrapText="1"/>
    </xf>
    <xf numFmtId="0" fontId="31" fillId="4" borderId="21" xfId="0" applyFont="1" applyFill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8" fillId="0" borderId="25" xfId="0" applyFont="1" applyBorder="1"/>
    <xf numFmtId="3" fontId="12" fillId="3" borderId="6" xfId="0" applyNumberFormat="1" applyFont="1" applyFill="1" applyBorder="1" applyAlignment="1">
      <alignment horizontal="center" vertical="center" wrapText="1"/>
    </xf>
    <xf numFmtId="2" fontId="47" fillId="0" borderId="38" xfId="0" applyNumberFormat="1" applyFont="1" applyBorder="1" applyAlignment="1">
      <alignment horizontal="center" vertical="center" wrapText="1"/>
    </xf>
    <xf numFmtId="0" fontId="48" fillId="0" borderId="38" xfId="0" applyFont="1" applyBorder="1"/>
    <xf numFmtId="0" fontId="38" fillId="7" borderId="34" xfId="0" applyFont="1" applyFill="1" applyBorder="1" applyAlignment="1">
      <alignment horizontal="center"/>
    </xf>
    <xf numFmtId="0" fontId="8" fillId="0" borderId="35" xfId="0" applyFont="1" applyBorder="1"/>
    <xf numFmtId="0" fontId="8" fillId="0" borderId="36" xfId="0" applyFont="1" applyBorder="1"/>
    <xf numFmtId="0" fontId="8" fillId="0" borderId="33" xfId="0" applyFont="1" applyBorder="1"/>
    <xf numFmtId="0" fontId="6" fillId="7" borderId="38" xfId="0" applyFont="1" applyFill="1" applyBorder="1" applyAlignment="1">
      <alignment horizontal="center" vertical="center"/>
    </xf>
    <xf numFmtId="0" fontId="8" fillId="0" borderId="40" xfId="0" applyFont="1" applyBorder="1"/>
    <xf numFmtId="3" fontId="52" fillId="0" borderId="41" xfId="0" applyNumberFormat="1" applyFont="1" applyFill="1" applyBorder="1" applyAlignment="1">
      <alignment horizontal="center" vertical="center"/>
    </xf>
    <xf numFmtId="3" fontId="52" fillId="0" borderId="38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wrapText="1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/>
    <xf numFmtId="0" fontId="0" fillId="0" borderId="45" xfId="0" applyFont="1" applyBorder="1" applyAlignment="1"/>
    <xf numFmtId="0" fontId="2" fillId="0" borderId="46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42" xfId="0" applyFont="1" applyBorder="1" applyAlignment="1"/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7" fillId="2" borderId="47" xfId="0" applyFont="1" applyFill="1" applyBorder="1" applyAlignment="1">
      <alignment horizontal="center"/>
    </xf>
    <xf numFmtId="0" fontId="8" fillId="0" borderId="48" xfId="0" applyFont="1" applyBorder="1"/>
    <xf numFmtId="0" fontId="9" fillId="0" borderId="49" xfId="0" applyFont="1" applyBorder="1" applyAlignment="1">
      <alignment horizontal="center" vertical="center" wrapText="1"/>
    </xf>
    <xf numFmtId="3" fontId="10" fillId="3" borderId="50" xfId="0" applyNumberFormat="1" applyFont="1" applyFill="1" applyBorder="1" applyAlignment="1">
      <alignment horizontal="center" vertical="center" textRotation="90" wrapText="1"/>
    </xf>
    <xf numFmtId="0" fontId="8" fillId="0" borderId="51" xfId="0" applyFont="1" applyBorder="1"/>
    <xf numFmtId="0" fontId="8" fillId="0" borderId="52" xfId="0" applyFont="1" applyBorder="1"/>
    <xf numFmtId="0" fontId="10" fillId="2" borderId="47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3" fontId="12" fillId="0" borderId="52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left" vertical="center"/>
    </xf>
    <xf numFmtId="3" fontId="12" fillId="0" borderId="55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24" xfId="0" applyFont="1" applyBorder="1"/>
    <xf numFmtId="0" fontId="11" fillId="0" borderId="56" xfId="0" applyFont="1" applyBorder="1" applyAlignment="1">
      <alignment horizontal="left" vertical="center"/>
    </xf>
    <xf numFmtId="3" fontId="12" fillId="0" borderId="50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1" fontId="9" fillId="0" borderId="24" xfId="0" applyNumberFormat="1" applyFont="1" applyBorder="1" applyAlignment="1">
      <alignment horizontal="center"/>
    </xf>
    <xf numFmtId="0" fontId="9" fillId="0" borderId="54" xfId="0" applyFont="1" applyBorder="1" applyAlignment="1">
      <alignment horizontal="left" vertical="center" wrapText="1"/>
    </xf>
    <xf numFmtId="1" fontId="9" fillId="0" borderId="27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left" vertical="center" wrapText="1"/>
    </xf>
    <xf numFmtId="2" fontId="9" fillId="0" borderId="54" xfId="0" applyNumberFormat="1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1" fontId="9" fillId="0" borderId="5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0" fillId="0" borderId="21" xfId="0" applyFont="1" applyBorder="1" applyAlignment="1"/>
    <xf numFmtId="0" fontId="6" fillId="0" borderId="21" xfId="0" applyFont="1" applyBorder="1"/>
    <xf numFmtId="2" fontId="3" fillId="0" borderId="21" xfId="0" applyNumberFormat="1" applyFont="1" applyBorder="1"/>
    <xf numFmtId="0" fontId="13" fillId="0" borderId="46" xfId="0" applyFont="1" applyBorder="1" applyAlignment="1">
      <alignment horizontal="center" vertical="center" wrapText="1"/>
    </xf>
    <xf numFmtId="0" fontId="14" fillId="0" borderId="42" xfId="0" applyFont="1" applyBorder="1"/>
    <xf numFmtId="0" fontId="15" fillId="0" borderId="46" xfId="0" applyFont="1" applyBorder="1"/>
    <xf numFmtId="0" fontId="16" fillId="0" borderId="21" xfId="0" applyFont="1" applyBorder="1"/>
    <xf numFmtId="3" fontId="12" fillId="3" borderId="55" xfId="0" applyNumberFormat="1" applyFont="1" applyFill="1" applyBorder="1" applyAlignment="1">
      <alignment horizontal="center" vertical="center" wrapText="1"/>
    </xf>
    <xf numFmtId="3" fontId="12" fillId="3" borderId="50" xfId="0" applyNumberFormat="1" applyFont="1" applyFill="1" applyBorder="1" applyAlignment="1">
      <alignment horizontal="center" vertical="center" wrapText="1"/>
    </xf>
    <xf numFmtId="3" fontId="12" fillId="0" borderId="50" xfId="0" applyNumberFormat="1" applyFont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8" fillId="0" borderId="60" xfId="0" applyFont="1" applyBorder="1"/>
    <xf numFmtId="0" fontId="17" fillId="0" borderId="54" xfId="0" applyFont="1" applyBorder="1" applyAlignment="1">
      <alignment horizontal="left" vertical="center" wrapText="1"/>
    </xf>
    <xf numFmtId="1" fontId="9" fillId="0" borderId="25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0" fontId="0" fillId="0" borderId="42" xfId="0" applyFont="1" applyBorder="1" applyAlignment="1"/>
    <xf numFmtId="0" fontId="21" fillId="4" borderId="47" xfId="0" applyFont="1" applyFill="1" applyBorder="1" applyAlignment="1">
      <alignment horizontal="center"/>
    </xf>
    <xf numFmtId="0" fontId="10" fillId="4" borderId="59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/>
    </xf>
    <xf numFmtId="0" fontId="9" fillId="0" borderId="53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2" fontId="9" fillId="0" borderId="57" xfId="0" applyNumberFormat="1" applyFont="1" applyBorder="1" applyAlignment="1">
      <alignment vertical="center" wrapText="1"/>
    </xf>
    <xf numFmtId="2" fontId="9" fillId="0" borderId="6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center" vertical="center"/>
    </xf>
    <xf numFmtId="0" fontId="26" fillId="5" borderId="47" xfId="0" applyFont="1" applyFill="1" applyBorder="1" applyAlignment="1">
      <alignment horizontal="center"/>
    </xf>
    <xf numFmtId="0" fontId="10" fillId="0" borderId="49" xfId="0" applyFont="1" applyBorder="1" applyAlignment="1">
      <alignment horizontal="center" vertical="center" wrapText="1"/>
    </xf>
    <xf numFmtId="0" fontId="8" fillId="0" borderId="53" xfId="0" applyFont="1" applyBorder="1"/>
    <xf numFmtId="0" fontId="10" fillId="0" borderId="27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3" fontId="50" fillId="0" borderId="55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8" fillId="0" borderId="42" xfId="0" applyFont="1" applyBorder="1"/>
    <xf numFmtId="0" fontId="9" fillId="0" borderId="62" xfId="0" applyFont="1" applyBorder="1" applyAlignment="1">
      <alignment horizontal="left" vertical="center" wrapText="1"/>
    </xf>
    <xf numFmtId="0" fontId="45" fillId="0" borderId="24" xfId="0" applyFont="1" applyBorder="1"/>
    <xf numFmtId="0" fontId="9" fillId="0" borderId="27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8" fillId="0" borderId="64" xfId="0" applyFont="1" applyBorder="1"/>
    <xf numFmtId="3" fontId="53" fillId="0" borderId="38" xfId="0" applyNumberFormat="1" applyFont="1" applyFill="1" applyBorder="1" applyAlignment="1">
      <alignment horizontal="center" vertical="center"/>
    </xf>
    <xf numFmtId="0" fontId="24" fillId="0" borderId="42" xfId="0" applyFont="1" applyBorder="1"/>
    <xf numFmtId="0" fontId="27" fillId="4" borderId="46" xfId="0" applyFont="1" applyFill="1" applyBorder="1" applyAlignment="1">
      <alignment horizontal="center"/>
    </xf>
    <xf numFmtId="0" fontId="10" fillId="4" borderId="65" xfId="0" applyFont="1" applyFill="1" applyBorder="1" applyAlignment="1">
      <alignment horizontal="center" vertical="center" wrapText="1"/>
    </xf>
    <xf numFmtId="0" fontId="8" fillId="0" borderId="66" xfId="0" applyFont="1" applyBorder="1"/>
    <xf numFmtId="0" fontId="11" fillId="6" borderId="53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" fontId="49" fillId="0" borderId="55" xfId="0" applyNumberFormat="1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left" vertical="center" wrapText="1"/>
    </xf>
    <xf numFmtId="0" fontId="8" fillId="0" borderId="46" xfId="0" applyFont="1" applyBorder="1"/>
    <xf numFmtId="0" fontId="8" fillId="0" borderId="67" xfId="0" applyFont="1" applyBorder="1"/>
    <xf numFmtId="0" fontId="8" fillId="0" borderId="68" xfId="0" applyFont="1" applyBorder="1"/>
    <xf numFmtId="3" fontId="49" fillId="0" borderId="55" xfId="0" applyNumberFormat="1" applyFont="1" applyBorder="1" applyAlignment="1">
      <alignment horizontal="center" vertical="center"/>
    </xf>
    <xf numFmtId="0" fontId="11" fillId="6" borderId="69" xfId="0" applyFont="1" applyFill="1" applyBorder="1" applyAlignment="1">
      <alignment horizontal="center" vertical="center"/>
    </xf>
    <xf numFmtId="0" fontId="9" fillId="6" borderId="64" xfId="0" applyFont="1" applyFill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vertical="center" wrapText="1"/>
    </xf>
    <xf numFmtId="3" fontId="49" fillId="0" borderId="70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29" fillId="0" borderId="21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8" fillId="0" borderId="71" xfId="0" applyFont="1" applyBorder="1"/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8" fillId="0" borderId="74" xfId="0" applyFont="1" applyBorder="1"/>
    <xf numFmtId="0" fontId="8" fillId="0" borderId="75" xfId="0" applyFont="1" applyBorder="1"/>
    <xf numFmtId="0" fontId="10" fillId="0" borderId="53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1" fillId="4" borderId="65" xfId="0" applyFont="1" applyFill="1" applyBorder="1" applyAlignment="1">
      <alignment horizontal="center" vertical="center"/>
    </xf>
    <xf numFmtId="0" fontId="9" fillId="0" borderId="63" xfId="0" applyFont="1" applyBorder="1" applyAlignment="1">
      <alignment vertical="center" wrapText="1"/>
    </xf>
    <xf numFmtId="0" fontId="31" fillId="4" borderId="46" xfId="0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horizontal="left" vertical="center"/>
    </xf>
    <xf numFmtId="0" fontId="9" fillId="6" borderId="54" xfId="0" applyFont="1" applyFill="1" applyBorder="1" applyAlignment="1">
      <alignment horizontal="left" vertical="center"/>
    </xf>
    <xf numFmtId="3" fontId="50" fillId="0" borderId="52" xfId="0" applyNumberFormat="1" applyFont="1" applyBorder="1" applyAlignment="1">
      <alignment horizontal="center" vertical="center" wrapText="1"/>
    </xf>
    <xf numFmtId="0" fontId="9" fillId="0" borderId="69" xfId="0" applyFont="1" applyBorder="1" applyAlignment="1">
      <alignment vertical="center" wrapText="1"/>
    </xf>
    <xf numFmtId="0" fontId="9" fillId="0" borderId="64" xfId="0" applyFont="1" applyBorder="1" applyAlignment="1">
      <alignment horizontal="center" vertical="center" wrapText="1"/>
    </xf>
    <xf numFmtId="164" fontId="9" fillId="0" borderId="64" xfId="0" applyNumberFormat="1" applyFont="1" applyBorder="1" applyAlignment="1">
      <alignment horizontal="center" vertical="center" wrapText="1"/>
    </xf>
    <xf numFmtId="1" fontId="9" fillId="0" borderId="64" xfId="0" applyNumberFormat="1" applyFont="1" applyBorder="1" applyAlignment="1">
      <alignment horizontal="center" vertical="center" wrapText="1"/>
    </xf>
    <xf numFmtId="3" fontId="50" fillId="0" borderId="7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2</xdr:row>
      <xdr:rowOff>171450</xdr:rowOff>
    </xdr:from>
    <xdr:ext cx="2800350" cy="2838450"/>
    <xdr:pic>
      <xdr:nvPicPr>
        <xdr:cNvPr id="2" name="image1.jpg" descr="http://www.metall-zavod.ru/images/small/stf_5polok_c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323850</xdr:colOff>
      <xdr:row>4</xdr:row>
      <xdr:rowOff>19050</xdr:rowOff>
    </xdr:from>
    <xdr:ext cx="2771775" cy="2914650"/>
    <xdr:pic>
      <xdr:nvPicPr>
        <xdr:cNvPr id="2" name="image1.jpg" descr="http://www.metall-zavod.ru/images/small/stf_5polok_c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295275</xdr:colOff>
      <xdr:row>3</xdr:row>
      <xdr:rowOff>133350</xdr:rowOff>
    </xdr:from>
    <xdr:ext cx="2771775" cy="2781300"/>
    <xdr:pic>
      <xdr:nvPicPr>
        <xdr:cNvPr id="2" name="image1.jpg" descr="http://www.metall-zavod.ru/images/small/stf_5polok_c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4</xdr:row>
      <xdr:rowOff>38100</xdr:rowOff>
    </xdr:from>
    <xdr:ext cx="2771775" cy="2867025"/>
    <xdr:pic>
      <xdr:nvPicPr>
        <xdr:cNvPr id="2" name="image2.jpg" descr="http://www.metall-zavod.ru/images/small/mkf_s_gruzom_c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2</xdr:row>
      <xdr:rowOff>85725</xdr:rowOff>
    </xdr:from>
    <xdr:ext cx="2238375" cy="2200275"/>
    <xdr:pic>
      <xdr:nvPicPr>
        <xdr:cNvPr id="2" name="image3.jpg" descr="http://www.metall-zavod.ru/images/small/sk_v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314325</xdr:colOff>
      <xdr:row>11</xdr:row>
      <xdr:rowOff>180975</xdr:rowOff>
    </xdr:from>
    <xdr:ext cx="2324100" cy="2409825"/>
    <xdr:pic>
      <xdr:nvPicPr>
        <xdr:cNvPr id="3" name="image5.jpg" descr="http://www.metall-zavod.ru/images/small/sk_gruz_v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609600</xdr:colOff>
      <xdr:row>4</xdr:row>
      <xdr:rowOff>209550</xdr:rowOff>
    </xdr:from>
    <xdr:ext cx="1990725" cy="2028825"/>
    <xdr:pic>
      <xdr:nvPicPr>
        <xdr:cNvPr id="2" name="image6.jpg" descr="http://www.metall-zavod.ru/images/small/sgr_f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609600</xdr:colOff>
      <xdr:row>9</xdr:row>
      <xdr:rowOff>304800</xdr:rowOff>
    </xdr:from>
    <xdr:ext cx="2981325" cy="3152775"/>
    <xdr:pic>
      <xdr:nvPicPr>
        <xdr:cNvPr id="3" name="image4.jpg" descr="http://www.metall-zavod.ru/images/small/sgr_s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76200</xdr:rowOff>
    </xdr:from>
    <xdr:ext cx="6419850" cy="5133975"/>
    <xdr:pic>
      <xdr:nvPicPr>
        <xdr:cNvPr id="2" name="image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d.metall-zavod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kld.metall-zavod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kld.metall-zavod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kld.metall-zavod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kld.metall-zavod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metall-zavod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qtrade39.ru/universalnye-dsp.html" TargetMode="External"/><Relationship Id="rId2" Type="http://schemas.openxmlformats.org/officeDocument/2006/relationships/hyperlink" Target="http://qtrade39.ru/universalnye-dsp.html" TargetMode="External"/><Relationship Id="rId1" Type="http://schemas.openxmlformats.org/officeDocument/2006/relationships/hyperlink" Target="http://www.metall-zavod.ru/" TargetMode="External"/><Relationship Id="rId5" Type="http://schemas.openxmlformats.org/officeDocument/2006/relationships/drawing" Target="../drawings/drawing7.xml"/><Relationship Id="rId4" Type="http://schemas.openxmlformats.org/officeDocument/2006/relationships/hyperlink" Target="http://qtrade39.ru/universalnye-ds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tabSelected="1" topLeftCell="B1" workbookViewId="0">
      <selection activeCell="B1" sqref="B1:H1"/>
    </sheetView>
  </sheetViews>
  <sheetFormatPr defaultColWidth="14.42578125" defaultRowHeight="15" customHeight="1"/>
  <cols>
    <col min="1" max="1" width="10.5703125" hidden="1" customWidth="1"/>
    <col min="2" max="2" width="25.42578125" customWidth="1"/>
    <col min="3" max="3" width="10" customWidth="1"/>
    <col min="4" max="6" width="8.7109375" customWidth="1"/>
    <col min="7" max="7" width="33.85546875" customWidth="1"/>
    <col min="8" max="8" width="9.42578125" customWidth="1"/>
    <col min="9" max="9" width="10.140625" customWidth="1"/>
    <col min="10" max="26" width="8.7109375" customWidth="1"/>
  </cols>
  <sheetData>
    <row r="1" spans="1:26" ht="53.25" customHeight="1">
      <c r="B1" s="148" t="s">
        <v>0</v>
      </c>
      <c r="C1" s="149"/>
      <c r="D1" s="149"/>
      <c r="E1" s="149"/>
      <c r="F1" s="149"/>
      <c r="G1" s="149"/>
      <c r="H1" s="150"/>
    </row>
    <row r="2" spans="1:26" ht="15.75" customHeight="1">
      <c r="B2" s="151" t="s">
        <v>1</v>
      </c>
      <c r="C2" s="152"/>
      <c r="D2" s="152"/>
      <c r="E2" s="152"/>
      <c r="F2" s="152"/>
      <c r="G2" s="152"/>
      <c r="H2" s="153"/>
      <c r="I2" s="1">
        <v>45390</v>
      </c>
      <c r="J2" s="2"/>
    </row>
    <row r="3" spans="1:26" ht="12.75" customHeight="1">
      <c r="B3" s="154"/>
      <c r="C3" s="155"/>
      <c r="D3" s="155"/>
      <c r="E3" s="155"/>
      <c r="F3" s="155"/>
      <c r="G3" s="155"/>
      <c r="H3" s="156"/>
    </row>
    <row r="4" spans="1:26" ht="20.25" customHeight="1">
      <c r="B4" s="157" t="s">
        <v>2</v>
      </c>
      <c r="C4" s="105"/>
      <c r="D4" s="105"/>
      <c r="E4" s="105"/>
      <c r="F4" s="105"/>
      <c r="G4" s="105"/>
      <c r="H4" s="158"/>
    </row>
    <row r="5" spans="1:26" ht="12.75" customHeight="1">
      <c r="B5" s="159" t="s">
        <v>3</v>
      </c>
      <c r="C5" s="101" t="s">
        <v>4</v>
      </c>
      <c r="D5" s="102"/>
      <c r="E5" s="103"/>
      <c r="F5" s="98" t="s">
        <v>5</v>
      </c>
      <c r="G5" s="100" t="s">
        <v>6</v>
      </c>
      <c r="H5" s="160" t="s">
        <v>7</v>
      </c>
    </row>
    <row r="6" spans="1:26" ht="59.25" customHeight="1">
      <c r="B6" s="161"/>
      <c r="C6" s="4" t="s">
        <v>8</v>
      </c>
      <c r="D6" s="4" t="s">
        <v>9</v>
      </c>
      <c r="E6" s="4" t="s">
        <v>10</v>
      </c>
      <c r="F6" s="99"/>
      <c r="G6" s="99"/>
      <c r="H6" s="162"/>
    </row>
    <row r="7" spans="1:26" ht="36" customHeight="1">
      <c r="B7" s="163" t="s">
        <v>11</v>
      </c>
      <c r="C7" s="105"/>
      <c r="D7" s="105"/>
      <c r="E7" s="105"/>
      <c r="F7" s="105"/>
      <c r="G7" s="105"/>
      <c r="H7" s="158"/>
    </row>
    <row r="8" spans="1:26" ht="15" customHeight="1">
      <c r="A8" s="5">
        <v>20201034</v>
      </c>
      <c r="B8" s="164" t="s">
        <v>12</v>
      </c>
      <c r="C8" s="63">
        <v>2000</v>
      </c>
      <c r="D8" s="58">
        <v>1000</v>
      </c>
      <c r="E8" s="58">
        <v>300</v>
      </c>
      <c r="F8" s="58">
        <v>4</v>
      </c>
      <c r="G8" s="165" t="s">
        <v>13</v>
      </c>
      <c r="H8" s="166">
        <f>H25*4+H34*4</f>
        <v>5734.0198606223948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>
      <c r="A9" s="5">
        <v>20201035</v>
      </c>
      <c r="B9" s="167" t="s">
        <v>14</v>
      </c>
      <c r="C9" s="61">
        <v>2500</v>
      </c>
      <c r="D9" s="6">
        <v>1000</v>
      </c>
      <c r="E9" s="6">
        <v>300</v>
      </c>
      <c r="F9" s="6">
        <v>4</v>
      </c>
      <c r="G9" s="135"/>
      <c r="H9" s="168">
        <f>H36*4+H25*4</f>
        <v>6777.9866966436457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 customHeight="1">
      <c r="A10" s="5">
        <v>20201036</v>
      </c>
      <c r="B10" s="167" t="s">
        <v>15</v>
      </c>
      <c r="C10" s="61">
        <v>2000</v>
      </c>
      <c r="D10" s="6">
        <v>1000</v>
      </c>
      <c r="E10" s="6">
        <v>300</v>
      </c>
      <c r="F10" s="6">
        <v>5</v>
      </c>
      <c r="G10" s="169" t="s">
        <v>16</v>
      </c>
      <c r="H10" s="168">
        <f>H34*4+H25*5</f>
        <v>6616.0144783627493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>
      <c r="A11" s="5">
        <v>20201037</v>
      </c>
      <c r="B11" s="167" t="s">
        <v>17</v>
      </c>
      <c r="C11" s="61">
        <v>2500</v>
      </c>
      <c r="D11" s="6">
        <v>1000</v>
      </c>
      <c r="E11" s="6">
        <v>300</v>
      </c>
      <c r="F11" s="6">
        <v>5</v>
      </c>
      <c r="G11" s="170"/>
      <c r="H11" s="168">
        <f>H36*4+H25*5</f>
        <v>7659.981314384002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customHeight="1">
      <c r="A12" s="5">
        <v>20201038</v>
      </c>
      <c r="B12" s="167" t="s">
        <v>18</v>
      </c>
      <c r="C12" s="61">
        <v>2000</v>
      </c>
      <c r="D12" s="6">
        <v>1000</v>
      </c>
      <c r="E12" s="6">
        <v>400</v>
      </c>
      <c r="F12" s="6">
        <v>4</v>
      </c>
      <c r="G12" s="169" t="s">
        <v>13</v>
      </c>
      <c r="H12" s="168">
        <f>H34*4+H26*4</f>
        <v>6526.4809147878495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5">
        <v>20201039</v>
      </c>
      <c r="B13" s="167" t="s">
        <v>19</v>
      </c>
      <c r="C13" s="61">
        <v>2500</v>
      </c>
      <c r="D13" s="6">
        <v>1000</v>
      </c>
      <c r="E13" s="6">
        <v>400</v>
      </c>
      <c r="F13" s="6">
        <v>4</v>
      </c>
      <c r="G13" s="170"/>
      <c r="H13" s="168">
        <f>H26*4+H36*4</f>
        <v>7570.4477508091004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 customHeight="1">
      <c r="A14" s="5">
        <v>20201040</v>
      </c>
      <c r="B14" s="167" t="s">
        <v>20</v>
      </c>
      <c r="C14" s="61">
        <v>2000</v>
      </c>
      <c r="D14" s="6">
        <v>1000</v>
      </c>
      <c r="E14" s="6">
        <v>400</v>
      </c>
      <c r="F14" s="6">
        <v>5</v>
      </c>
      <c r="G14" s="169" t="s">
        <v>16</v>
      </c>
      <c r="H14" s="168">
        <f>H34*4+H26*5</f>
        <v>7606.5907960695677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customHeight="1">
      <c r="A15" s="5">
        <v>20201041</v>
      </c>
      <c r="B15" s="167" t="s">
        <v>21</v>
      </c>
      <c r="C15" s="61">
        <v>2500</v>
      </c>
      <c r="D15" s="6">
        <v>1000</v>
      </c>
      <c r="E15" s="6">
        <v>400</v>
      </c>
      <c r="F15" s="6">
        <v>5</v>
      </c>
      <c r="G15" s="170"/>
      <c r="H15" s="168">
        <f>H36*4+H26*5</f>
        <v>8650.5576320908203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 customHeight="1">
      <c r="A16" s="5">
        <v>20201042</v>
      </c>
      <c r="B16" s="167" t="s">
        <v>22</v>
      </c>
      <c r="C16" s="61">
        <v>2000</v>
      </c>
      <c r="D16" s="6">
        <v>1000</v>
      </c>
      <c r="E16" s="6">
        <v>500</v>
      </c>
      <c r="F16" s="6">
        <v>4</v>
      </c>
      <c r="G16" s="169" t="s">
        <v>13</v>
      </c>
      <c r="H16" s="168">
        <f>H34*4+H27*4</f>
        <v>7336.6346651934273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>
      <c r="A17" s="5">
        <v>20201043</v>
      </c>
      <c r="B17" s="167" t="s">
        <v>23</v>
      </c>
      <c r="C17" s="61">
        <v>2500</v>
      </c>
      <c r="D17" s="6">
        <v>1000</v>
      </c>
      <c r="E17" s="6">
        <v>500</v>
      </c>
      <c r="F17" s="6">
        <v>4</v>
      </c>
      <c r="G17" s="170"/>
      <c r="H17" s="168">
        <f>H36*4+H27*4</f>
        <v>8380.60150121468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>
      <c r="A18" s="5">
        <v>20201044</v>
      </c>
      <c r="B18" s="167" t="s">
        <v>24</v>
      </c>
      <c r="C18" s="61">
        <v>2000</v>
      </c>
      <c r="D18" s="6">
        <v>1000</v>
      </c>
      <c r="E18" s="6">
        <v>500</v>
      </c>
      <c r="F18" s="6">
        <v>5</v>
      </c>
      <c r="G18" s="169" t="s">
        <v>16</v>
      </c>
      <c r="H18" s="168">
        <f>H34*4+H27*5</f>
        <v>8619.2829840765407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>
      <c r="A19" s="5">
        <v>20201045</v>
      </c>
      <c r="B19" s="167" t="s">
        <v>25</v>
      </c>
      <c r="C19" s="61">
        <v>2500</v>
      </c>
      <c r="D19" s="6">
        <v>1000</v>
      </c>
      <c r="E19" s="6">
        <v>500</v>
      </c>
      <c r="F19" s="6">
        <v>5</v>
      </c>
      <c r="G19" s="170"/>
      <c r="H19" s="168">
        <f>H36*4+H27*5</f>
        <v>9663.2498200977934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customHeight="1">
      <c r="A20" s="5">
        <v>20201046</v>
      </c>
      <c r="B20" s="167" t="s">
        <v>26</v>
      </c>
      <c r="C20" s="61">
        <v>2000</v>
      </c>
      <c r="D20" s="6">
        <v>1000</v>
      </c>
      <c r="E20" s="6">
        <v>600</v>
      </c>
      <c r="F20" s="6">
        <v>4</v>
      </c>
      <c r="G20" s="169" t="s">
        <v>13</v>
      </c>
      <c r="H20" s="168">
        <f>H34*4+H28*4</f>
        <v>8219.2713402529407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customHeight="1">
      <c r="A21" s="5">
        <v>20201047</v>
      </c>
      <c r="B21" s="167" t="s">
        <v>27</v>
      </c>
      <c r="C21" s="61">
        <v>2500</v>
      </c>
      <c r="D21" s="6">
        <v>1000</v>
      </c>
      <c r="E21" s="6">
        <v>600</v>
      </c>
      <c r="F21" s="6">
        <v>4</v>
      </c>
      <c r="G21" s="170"/>
      <c r="H21" s="168">
        <f>H36*4+H28*4</f>
        <v>9263.2381762741934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>
      <c r="A22" s="5">
        <v>20201048</v>
      </c>
      <c r="B22" s="167" t="s">
        <v>28</v>
      </c>
      <c r="C22" s="61">
        <v>2000</v>
      </c>
      <c r="D22" s="6">
        <v>1000</v>
      </c>
      <c r="E22" s="6">
        <v>600</v>
      </c>
      <c r="F22" s="6">
        <v>5</v>
      </c>
      <c r="G22" s="169" t="s">
        <v>16</v>
      </c>
      <c r="H22" s="168">
        <f>H34*4+H28*5</f>
        <v>9722.5788279009321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>
        <v>20201049</v>
      </c>
      <c r="B23" s="171" t="s">
        <v>29</v>
      </c>
      <c r="C23" s="61">
        <v>2500</v>
      </c>
      <c r="D23" s="6">
        <v>1000</v>
      </c>
      <c r="E23" s="61">
        <v>600</v>
      </c>
      <c r="F23" s="61">
        <v>5</v>
      </c>
      <c r="G23" s="170"/>
      <c r="H23" s="172">
        <f>H36*4+H28*5</f>
        <v>10766.545663922185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B24" s="163" t="s">
        <v>30</v>
      </c>
      <c r="C24" s="105"/>
      <c r="D24" s="105"/>
      <c r="E24" s="105"/>
      <c r="F24" s="105"/>
      <c r="G24" s="105"/>
      <c r="H24" s="158"/>
    </row>
    <row r="25" spans="1:26" ht="12.75" customHeight="1">
      <c r="B25" s="173" t="s">
        <v>31</v>
      </c>
      <c r="C25" s="58">
        <v>38</v>
      </c>
      <c r="D25" s="58">
        <v>1000</v>
      </c>
      <c r="E25" s="58">
        <v>300</v>
      </c>
      <c r="F25" s="6" t="s">
        <v>32</v>
      </c>
      <c r="G25" s="174" t="s">
        <v>33</v>
      </c>
      <c r="H25" s="145">
        <v>881.99461774035512</v>
      </c>
    </row>
    <row r="26" spans="1:26" ht="12.75" customHeight="1">
      <c r="B26" s="175" t="s">
        <v>34</v>
      </c>
      <c r="C26" s="58">
        <v>38</v>
      </c>
      <c r="D26" s="58">
        <v>1000</v>
      </c>
      <c r="E26" s="6">
        <v>400</v>
      </c>
      <c r="F26" s="6" t="s">
        <v>32</v>
      </c>
      <c r="G26" s="174" t="s">
        <v>33</v>
      </c>
      <c r="H26" s="145">
        <v>1080.1098812817188</v>
      </c>
    </row>
    <row r="27" spans="1:26" ht="12.75" customHeight="1">
      <c r="B27" s="175" t="s">
        <v>35</v>
      </c>
      <c r="C27" s="58">
        <v>38</v>
      </c>
      <c r="D27" s="58">
        <v>1000</v>
      </c>
      <c r="E27" s="6">
        <v>500</v>
      </c>
      <c r="F27" s="6" t="s">
        <v>32</v>
      </c>
      <c r="G27" s="174" t="s">
        <v>33</v>
      </c>
      <c r="H27" s="145">
        <v>1282.6483188831135</v>
      </c>
    </row>
    <row r="28" spans="1:26" ht="12.75" customHeight="1">
      <c r="B28" s="175" t="s">
        <v>36</v>
      </c>
      <c r="C28" s="58">
        <v>38</v>
      </c>
      <c r="D28" s="58">
        <v>1000</v>
      </c>
      <c r="E28" s="6">
        <v>600</v>
      </c>
      <c r="F28" s="6" t="s">
        <v>32</v>
      </c>
      <c r="G28" s="174" t="s">
        <v>33</v>
      </c>
      <c r="H28" s="145">
        <v>1503.3074876479918</v>
      </c>
    </row>
    <row r="29" spans="1:26" ht="12.75" customHeight="1">
      <c r="B29" s="175" t="s">
        <v>37</v>
      </c>
      <c r="C29" s="6">
        <v>550</v>
      </c>
      <c r="D29" s="6" t="s">
        <v>32</v>
      </c>
      <c r="E29" s="6" t="s">
        <v>32</v>
      </c>
      <c r="F29" s="6" t="s">
        <v>32</v>
      </c>
      <c r="G29" s="176" t="s">
        <v>38</v>
      </c>
      <c r="H29" s="145">
        <v>228.42383359255626</v>
      </c>
    </row>
    <row r="30" spans="1:26" ht="12.75" customHeight="1">
      <c r="B30" s="175" t="s">
        <v>39</v>
      </c>
      <c r="C30" s="6">
        <v>1000</v>
      </c>
      <c r="D30" s="6" t="s">
        <v>32</v>
      </c>
      <c r="E30" s="6" t="s">
        <v>32</v>
      </c>
      <c r="F30" s="6" t="s">
        <v>32</v>
      </c>
      <c r="G30" s="170"/>
      <c r="H30" s="145">
        <v>383.04447255428505</v>
      </c>
    </row>
    <row r="31" spans="1:26" ht="12.75" customHeight="1">
      <c r="B31" s="175" t="s">
        <v>40</v>
      </c>
      <c r="C31" s="6">
        <v>1200</v>
      </c>
      <c r="D31" s="6" t="s">
        <v>32</v>
      </c>
      <c r="E31" s="6" t="s">
        <v>32</v>
      </c>
      <c r="F31" s="6" t="s">
        <v>32</v>
      </c>
      <c r="G31" s="8" t="s">
        <v>41</v>
      </c>
      <c r="H31" s="145">
        <v>443.70252646441929</v>
      </c>
    </row>
    <row r="32" spans="1:26" ht="12.75" customHeight="1">
      <c r="B32" s="175" t="s">
        <v>42</v>
      </c>
      <c r="C32" s="6">
        <v>1500</v>
      </c>
      <c r="D32" s="6" t="s">
        <v>32</v>
      </c>
      <c r="E32" s="6" t="s">
        <v>32</v>
      </c>
      <c r="F32" s="6" t="s">
        <v>32</v>
      </c>
      <c r="G32" s="177" t="s">
        <v>43</v>
      </c>
      <c r="H32" s="145">
        <v>537.20780913177055</v>
      </c>
    </row>
    <row r="33" spans="2:8" ht="12.75" customHeight="1">
      <c r="B33" s="178" t="s">
        <v>44</v>
      </c>
      <c r="C33" s="6">
        <v>1800</v>
      </c>
      <c r="D33" s="6" t="s">
        <v>32</v>
      </c>
      <c r="E33" s="6" t="s">
        <v>32</v>
      </c>
      <c r="F33" s="6" t="s">
        <v>32</v>
      </c>
      <c r="G33" s="135"/>
      <c r="H33" s="145">
        <v>511.48777935702577</v>
      </c>
    </row>
    <row r="34" spans="2:8" ht="12.75" customHeight="1">
      <c r="B34" s="178" t="s">
        <v>45</v>
      </c>
      <c r="C34" s="9">
        <v>2000</v>
      </c>
      <c r="D34" s="9" t="s">
        <v>32</v>
      </c>
      <c r="E34" s="9" t="s">
        <v>32</v>
      </c>
      <c r="F34" s="6" t="s">
        <v>32</v>
      </c>
      <c r="G34" s="135"/>
      <c r="H34" s="145">
        <v>551.51034741524347</v>
      </c>
    </row>
    <row r="35" spans="2:8" ht="12.75" customHeight="1">
      <c r="B35" s="175" t="s">
        <v>46</v>
      </c>
      <c r="C35" s="9">
        <v>2200</v>
      </c>
      <c r="D35" s="10" t="s">
        <v>32</v>
      </c>
      <c r="E35" s="10" t="s">
        <v>32</v>
      </c>
      <c r="F35" s="6" t="s">
        <v>32</v>
      </c>
      <c r="G35" s="135"/>
      <c r="H35" s="145">
        <v>730.84698227547597</v>
      </c>
    </row>
    <row r="36" spans="2:8" ht="12.75" customHeight="1">
      <c r="B36" s="175" t="s">
        <v>47</v>
      </c>
      <c r="C36" s="6">
        <v>2500</v>
      </c>
      <c r="D36" s="6" t="s">
        <v>32</v>
      </c>
      <c r="E36" s="6" t="s">
        <v>32</v>
      </c>
      <c r="F36" s="6" t="s">
        <v>32</v>
      </c>
      <c r="G36" s="170"/>
      <c r="H36" s="145">
        <v>812.50205642055641</v>
      </c>
    </row>
    <row r="37" spans="2:8" ht="12.75" customHeight="1">
      <c r="B37" s="179" t="s">
        <v>48</v>
      </c>
      <c r="C37" s="6" t="s">
        <v>32</v>
      </c>
      <c r="D37" s="6" t="s">
        <v>32</v>
      </c>
      <c r="E37" s="6" t="s">
        <v>32</v>
      </c>
      <c r="F37" s="6" t="s">
        <v>32</v>
      </c>
      <c r="G37" s="11" t="s">
        <v>49</v>
      </c>
      <c r="H37" s="145">
        <v>17.90188045235745</v>
      </c>
    </row>
    <row r="38" spans="2:8" ht="12.75" customHeight="1">
      <c r="B38" s="175" t="s">
        <v>50</v>
      </c>
      <c r="C38" s="6" t="s">
        <v>32</v>
      </c>
      <c r="D38" s="6" t="s">
        <v>32</v>
      </c>
      <c r="E38" s="6" t="s">
        <v>32</v>
      </c>
      <c r="F38" s="6" t="s">
        <v>32</v>
      </c>
      <c r="G38" s="8" t="s">
        <v>51</v>
      </c>
      <c r="H38" s="145">
        <v>42.964513085657892</v>
      </c>
    </row>
    <row r="39" spans="2:8" ht="12.75" customHeight="1">
      <c r="B39" s="175" t="s">
        <v>52</v>
      </c>
      <c r="C39" s="6" t="s">
        <v>32</v>
      </c>
      <c r="D39" s="6" t="s">
        <v>32</v>
      </c>
      <c r="E39" s="6" t="s">
        <v>32</v>
      </c>
      <c r="F39" s="6" t="s">
        <v>32</v>
      </c>
      <c r="G39" s="8" t="s">
        <v>53</v>
      </c>
      <c r="H39" s="145">
        <v>54.32</v>
      </c>
    </row>
    <row r="40" spans="2:8" ht="12.75" customHeight="1">
      <c r="B40" s="180" t="s">
        <v>54</v>
      </c>
      <c r="C40" s="181" t="s">
        <v>32</v>
      </c>
      <c r="D40" s="181" t="s">
        <v>32</v>
      </c>
      <c r="E40" s="181" t="s">
        <v>32</v>
      </c>
      <c r="F40" s="181" t="s">
        <v>32</v>
      </c>
      <c r="G40" s="182" t="s">
        <v>55</v>
      </c>
      <c r="H40" s="145">
        <v>119.31</v>
      </c>
    </row>
    <row r="41" spans="2:8" ht="12.75" customHeight="1">
      <c r="B41" s="147" t="s">
        <v>56</v>
      </c>
      <c r="C41" s="112"/>
      <c r="D41" s="112"/>
      <c r="E41" s="112"/>
      <c r="F41" s="112"/>
      <c r="G41" s="112"/>
      <c r="H41" s="112"/>
    </row>
    <row r="42" spans="2:8" ht="12.75" customHeight="1">
      <c r="B42" s="104"/>
      <c r="C42" s="95"/>
      <c r="D42" s="95"/>
      <c r="E42" s="95"/>
      <c r="F42" s="95"/>
      <c r="G42" s="95"/>
      <c r="H42" s="3"/>
    </row>
    <row r="43" spans="2:8" ht="12.75" customHeight="1">
      <c r="B43" s="104"/>
      <c r="C43" s="95"/>
      <c r="D43" s="95"/>
      <c r="E43" s="95"/>
      <c r="F43" s="95"/>
      <c r="G43" s="95"/>
      <c r="H43" s="3"/>
    </row>
    <row r="44" spans="2:8" ht="12.75" customHeight="1"/>
    <row r="45" spans="2:8" ht="12.75" customHeight="1"/>
    <row r="46" spans="2:8" ht="12.75" customHeight="1"/>
    <row r="47" spans="2:8" ht="12.75" customHeight="1"/>
    <row r="48" spans="2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G16:G17"/>
    <mergeCell ref="B42:G42"/>
    <mergeCell ref="B43:G43"/>
    <mergeCell ref="G18:G19"/>
    <mergeCell ref="G20:G21"/>
    <mergeCell ref="G22:G23"/>
    <mergeCell ref="B24:H24"/>
    <mergeCell ref="G29:G30"/>
    <mergeCell ref="G32:G36"/>
    <mergeCell ref="B41:H41"/>
    <mergeCell ref="B7:H7"/>
    <mergeCell ref="G8:G9"/>
    <mergeCell ref="G10:G11"/>
    <mergeCell ref="G12:G13"/>
    <mergeCell ref="G14:G15"/>
    <mergeCell ref="B1:H1"/>
    <mergeCell ref="B2:H2"/>
    <mergeCell ref="B4:H4"/>
    <mergeCell ref="B5:B6"/>
    <mergeCell ref="F5:F6"/>
    <mergeCell ref="G5:G6"/>
    <mergeCell ref="H5:H6"/>
    <mergeCell ref="C5:E5"/>
  </mergeCells>
  <hyperlinks>
    <hyperlink ref="B2" r:id="rId1"/>
  </hyperlinks>
  <pageMargins left="0.7" right="0.7" top="0.75" bottom="0.75" header="0" footer="0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000"/>
  <sheetViews>
    <sheetView topLeftCell="B1" workbookViewId="0">
      <selection activeCell="B2" sqref="B2:G2"/>
    </sheetView>
  </sheetViews>
  <sheetFormatPr defaultColWidth="14.42578125" defaultRowHeight="15" customHeight="1"/>
  <cols>
    <col min="1" max="1" width="14.42578125" hidden="1" customWidth="1"/>
    <col min="2" max="2" width="25.28515625" customWidth="1"/>
    <col min="3" max="3" width="9.5703125" customWidth="1"/>
    <col min="4" max="4" width="9.7109375" customWidth="1"/>
    <col min="5" max="5" width="10.85546875" customWidth="1"/>
    <col min="6" max="6" width="30.85546875" customWidth="1"/>
    <col min="7" max="7" width="18.42578125" customWidth="1"/>
    <col min="8" max="27" width="8.7109375" customWidth="1"/>
  </cols>
  <sheetData>
    <row r="1" spans="1:27" ht="57.75" customHeight="1">
      <c r="A1" s="5"/>
      <c r="B1" s="148" t="s">
        <v>57</v>
      </c>
      <c r="C1" s="149"/>
      <c r="D1" s="149"/>
      <c r="E1" s="149"/>
      <c r="F1" s="149"/>
      <c r="G1" s="150"/>
      <c r="H1" s="183"/>
    </row>
    <row r="2" spans="1:27" ht="12.75" customHeight="1">
      <c r="A2" s="5"/>
      <c r="B2" s="187"/>
      <c r="C2" s="152"/>
      <c r="D2" s="152"/>
      <c r="E2" s="152"/>
      <c r="F2" s="152"/>
      <c r="G2" s="153"/>
      <c r="H2" s="184"/>
    </row>
    <row r="3" spans="1:27" ht="12" customHeight="1">
      <c r="A3" s="5"/>
      <c r="B3" s="151" t="s">
        <v>1</v>
      </c>
      <c r="C3" s="152"/>
      <c r="D3" s="152"/>
      <c r="E3" s="152"/>
      <c r="F3" s="152"/>
      <c r="G3" s="153"/>
      <c r="H3" s="184"/>
    </row>
    <row r="4" spans="1:27" ht="12.75" customHeight="1">
      <c r="A4" s="5"/>
      <c r="B4" s="154"/>
      <c r="C4" s="155"/>
      <c r="D4" s="155"/>
      <c r="E4" s="155"/>
      <c r="F4" s="155"/>
      <c r="G4" s="188"/>
      <c r="H4" s="184"/>
    </row>
    <row r="5" spans="1:27" ht="16.5" customHeight="1">
      <c r="A5" s="5"/>
      <c r="B5" s="157" t="s">
        <v>58</v>
      </c>
      <c r="C5" s="105"/>
      <c r="D5" s="105"/>
      <c r="E5" s="105"/>
      <c r="F5" s="105"/>
      <c r="G5" s="158"/>
      <c r="H5" s="68"/>
    </row>
    <row r="6" spans="1:27" ht="6" customHeight="1">
      <c r="A6" s="5"/>
      <c r="B6" s="189"/>
      <c r="C6" s="190"/>
      <c r="D6" s="190"/>
      <c r="E6" s="190"/>
      <c r="F6" s="190"/>
      <c r="G6" s="188"/>
      <c r="H6" s="68"/>
    </row>
    <row r="7" spans="1:27" ht="15.75" customHeight="1">
      <c r="A7" s="5"/>
      <c r="B7" s="159" t="s">
        <v>3</v>
      </c>
      <c r="C7" s="101" t="s">
        <v>4</v>
      </c>
      <c r="D7" s="102"/>
      <c r="E7" s="103"/>
      <c r="F7" s="100" t="s">
        <v>6</v>
      </c>
      <c r="G7" s="160" t="s">
        <v>7</v>
      </c>
      <c r="H7" s="18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51" customHeight="1">
      <c r="A8" s="5"/>
      <c r="B8" s="161"/>
      <c r="C8" s="4" t="s">
        <v>59</v>
      </c>
      <c r="D8" s="4" t="s">
        <v>9</v>
      </c>
      <c r="E8" s="4" t="s">
        <v>60</v>
      </c>
      <c r="F8" s="99"/>
      <c r="G8" s="162"/>
      <c r="H8" s="18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>
      <c r="A9" s="5"/>
      <c r="B9" s="163" t="s">
        <v>61</v>
      </c>
      <c r="C9" s="105"/>
      <c r="D9" s="105"/>
      <c r="E9" s="105"/>
      <c r="F9" s="105"/>
      <c r="G9" s="158"/>
      <c r="H9" s="18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8.75" customHeight="1">
      <c r="A10" s="5">
        <v>20201050</v>
      </c>
      <c r="B10" s="167" t="s">
        <v>62</v>
      </c>
      <c r="C10" s="6">
        <v>1000</v>
      </c>
      <c r="D10" s="6">
        <v>300</v>
      </c>
      <c r="E10" s="61">
        <v>2000</v>
      </c>
      <c r="F10" s="106" t="s">
        <v>13</v>
      </c>
      <c r="G10" s="191">
        <f>G40*4+G59*4</f>
        <v>6453.8331408120466</v>
      </c>
      <c r="H10" s="18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8" customHeight="1">
      <c r="A11" s="5">
        <v>20201051</v>
      </c>
      <c r="B11" s="167" t="s">
        <v>63</v>
      </c>
      <c r="C11" s="6">
        <v>1000</v>
      </c>
      <c r="D11" s="6">
        <v>300</v>
      </c>
      <c r="E11" s="61">
        <v>2500</v>
      </c>
      <c r="F11" s="135"/>
      <c r="G11" s="191">
        <f>G40*4+G61*4</f>
        <v>7172.3977902771894</v>
      </c>
      <c r="H11" s="18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8" customHeight="1">
      <c r="A12" s="5">
        <v>20201052</v>
      </c>
      <c r="B12" s="167" t="s">
        <v>64</v>
      </c>
      <c r="C12" s="6">
        <v>1000</v>
      </c>
      <c r="D12" s="6">
        <v>300</v>
      </c>
      <c r="E12" s="61">
        <v>2000</v>
      </c>
      <c r="F12" s="169" t="s">
        <v>16</v>
      </c>
      <c r="G12" s="191">
        <f>G40*5+G59*4</f>
        <v>7434.4305319607884</v>
      </c>
      <c r="H12" s="18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8" customHeight="1">
      <c r="A13" s="5">
        <v>20201053</v>
      </c>
      <c r="B13" s="167" t="s">
        <v>65</v>
      </c>
      <c r="C13" s="6">
        <v>1000</v>
      </c>
      <c r="D13" s="6">
        <v>300</v>
      </c>
      <c r="E13" s="61">
        <v>2500</v>
      </c>
      <c r="F13" s="170"/>
      <c r="G13" s="191">
        <f>G40*5+G61*4</f>
        <v>8152.9951814259312</v>
      </c>
      <c r="H13" s="18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8" customHeight="1">
      <c r="A14" s="5">
        <v>20201054</v>
      </c>
      <c r="B14" s="167" t="s">
        <v>66</v>
      </c>
      <c r="C14" s="6">
        <v>1000</v>
      </c>
      <c r="D14" s="6">
        <v>400</v>
      </c>
      <c r="E14" s="61">
        <v>2000</v>
      </c>
      <c r="F14" s="169" t="s">
        <v>13</v>
      </c>
      <c r="G14" s="191">
        <f>G41*4+G59*4</f>
        <v>7268.5335522200166</v>
      </c>
      <c r="H14" s="18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8" customHeight="1">
      <c r="A15" s="5">
        <v>20201055</v>
      </c>
      <c r="B15" s="167" t="s">
        <v>67</v>
      </c>
      <c r="C15" s="6">
        <v>1000</v>
      </c>
      <c r="D15" s="6">
        <v>400</v>
      </c>
      <c r="E15" s="61">
        <v>2500</v>
      </c>
      <c r="F15" s="170"/>
      <c r="G15" s="191">
        <f>G41*4+G61*4</f>
        <v>7987.0982016851594</v>
      </c>
      <c r="H15" s="18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8" customHeight="1">
      <c r="A16" s="5">
        <v>20201056</v>
      </c>
      <c r="B16" s="167" t="s">
        <v>68</v>
      </c>
      <c r="C16" s="6">
        <v>1000</v>
      </c>
      <c r="D16" s="6">
        <v>400</v>
      </c>
      <c r="E16" s="61">
        <v>2000</v>
      </c>
      <c r="F16" s="169" t="s">
        <v>16</v>
      </c>
      <c r="G16" s="191">
        <f>G41*5+G59*4</f>
        <v>8452.8060462207504</v>
      </c>
      <c r="H16" s="18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8" customHeight="1">
      <c r="A17" s="5">
        <v>20201057</v>
      </c>
      <c r="B17" s="167" t="s">
        <v>69</v>
      </c>
      <c r="C17" s="6">
        <v>1000</v>
      </c>
      <c r="D17" s="6">
        <v>400</v>
      </c>
      <c r="E17" s="61">
        <v>2500</v>
      </c>
      <c r="F17" s="170"/>
      <c r="G17" s="191">
        <f>G41*5+G61*4</f>
        <v>9171.3706956858932</v>
      </c>
      <c r="H17" s="18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8" customHeight="1">
      <c r="A18" s="5">
        <v>20201058</v>
      </c>
      <c r="B18" s="167" t="s">
        <v>70</v>
      </c>
      <c r="C18" s="6">
        <v>1000</v>
      </c>
      <c r="D18" s="6">
        <v>500</v>
      </c>
      <c r="E18" s="61">
        <v>2000</v>
      </c>
      <c r="F18" s="169" t="s">
        <v>13</v>
      </c>
      <c r="G18" s="191">
        <f>G42*4+G59*4</f>
        <v>8025.5785816938205</v>
      </c>
      <c r="H18" s="18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8" customHeight="1">
      <c r="A19" s="5">
        <v>20201059</v>
      </c>
      <c r="B19" s="167" t="s">
        <v>71</v>
      </c>
      <c r="C19" s="6">
        <v>1000</v>
      </c>
      <c r="D19" s="6">
        <v>500</v>
      </c>
      <c r="E19" s="61">
        <v>2500</v>
      </c>
      <c r="F19" s="170"/>
      <c r="G19" s="191">
        <f>G42*4+G61*4</f>
        <v>8744.1432311589633</v>
      </c>
      <c r="H19" s="18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8" customHeight="1">
      <c r="A20" s="5">
        <v>20201060</v>
      </c>
      <c r="B20" s="167" t="s">
        <v>72</v>
      </c>
      <c r="C20" s="6">
        <v>1000</v>
      </c>
      <c r="D20" s="6">
        <v>500</v>
      </c>
      <c r="E20" s="61">
        <v>2000</v>
      </c>
      <c r="F20" s="169" t="s">
        <v>16</v>
      </c>
      <c r="G20" s="191">
        <f>G42*5+G59*4</f>
        <v>9399.1123330630053</v>
      </c>
      <c r="H20" s="18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8" customHeight="1">
      <c r="A21" s="5">
        <v>20201061</v>
      </c>
      <c r="B21" s="167" t="s">
        <v>73</v>
      </c>
      <c r="C21" s="6">
        <v>1000</v>
      </c>
      <c r="D21" s="6">
        <v>500</v>
      </c>
      <c r="E21" s="61">
        <v>2500</v>
      </c>
      <c r="F21" s="170"/>
      <c r="G21" s="191">
        <f>G42*5+G61*4</f>
        <v>10117.676982528148</v>
      </c>
      <c r="H21" s="18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8" customHeight="1">
      <c r="A22" s="5">
        <v>20201062</v>
      </c>
      <c r="B22" s="167" t="s">
        <v>74</v>
      </c>
      <c r="C22" s="6">
        <v>1000</v>
      </c>
      <c r="D22" s="6">
        <v>600</v>
      </c>
      <c r="E22" s="61">
        <v>2000</v>
      </c>
      <c r="F22" s="169" t="s">
        <v>13</v>
      </c>
      <c r="G22" s="191">
        <f>G43*4+G59*4</f>
        <v>8960.5079542212425</v>
      </c>
      <c r="H22" s="18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8" customHeight="1">
      <c r="A23" s="5">
        <v>20201063</v>
      </c>
      <c r="B23" s="167" t="s">
        <v>75</v>
      </c>
      <c r="C23" s="6">
        <v>1000</v>
      </c>
      <c r="D23" s="6">
        <v>600</v>
      </c>
      <c r="E23" s="61">
        <v>2500</v>
      </c>
      <c r="F23" s="170"/>
      <c r="G23" s="191">
        <f>G43*4+G61*4</f>
        <v>9679.0726036863853</v>
      </c>
      <c r="H23" s="18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8" customHeight="1">
      <c r="A24" s="5">
        <v>20201064</v>
      </c>
      <c r="B24" s="167" t="s">
        <v>76</v>
      </c>
      <c r="C24" s="6">
        <v>1000</v>
      </c>
      <c r="D24" s="6">
        <v>600</v>
      </c>
      <c r="E24" s="61">
        <v>2000</v>
      </c>
      <c r="F24" s="169" t="s">
        <v>16</v>
      </c>
      <c r="G24" s="191">
        <f>G43*5+G59*4</f>
        <v>10567.774048722284</v>
      </c>
      <c r="H24" s="18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8" customHeight="1">
      <c r="A25" s="5">
        <v>20201065</v>
      </c>
      <c r="B25" s="171" t="s">
        <v>77</v>
      </c>
      <c r="C25" s="61">
        <v>1000</v>
      </c>
      <c r="D25" s="61">
        <v>600</v>
      </c>
      <c r="E25" s="61">
        <v>2500</v>
      </c>
      <c r="F25" s="170"/>
      <c r="G25" s="192">
        <f>G43*5+G61*4</f>
        <v>11286.338698187426</v>
      </c>
      <c r="H25" s="18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8" customHeight="1">
      <c r="A26" s="5">
        <v>20201066</v>
      </c>
      <c r="B26" s="171" t="s">
        <v>78</v>
      </c>
      <c r="C26" s="61">
        <v>1000</v>
      </c>
      <c r="D26" s="61">
        <v>700</v>
      </c>
      <c r="E26" s="61">
        <v>2000</v>
      </c>
      <c r="F26" s="169" t="s">
        <v>13</v>
      </c>
      <c r="G26" s="192">
        <f>G44*4+G59*4</f>
        <v>10357.399205359014</v>
      </c>
      <c r="H26" s="18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8" customHeight="1">
      <c r="A27" s="5">
        <v>20201067</v>
      </c>
      <c r="B27" s="171" t="s">
        <v>79</v>
      </c>
      <c r="C27" s="61">
        <v>1000</v>
      </c>
      <c r="D27" s="61">
        <v>700</v>
      </c>
      <c r="E27" s="61">
        <v>2500</v>
      </c>
      <c r="F27" s="170"/>
      <c r="G27" s="192">
        <f>G44*4+G61*4</f>
        <v>11075.963854824156</v>
      </c>
      <c r="H27" s="18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8" customHeight="1">
      <c r="A28" s="5">
        <v>20201068</v>
      </c>
      <c r="B28" s="171" t="s">
        <v>80</v>
      </c>
      <c r="C28" s="61">
        <v>1000</v>
      </c>
      <c r="D28" s="61">
        <v>700</v>
      </c>
      <c r="E28" s="61">
        <v>2000</v>
      </c>
      <c r="F28" s="169" t="s">
        <v>16</v>
      </c>
      <c r="G28" s="192">
        <f>G44*5+G59*4</f>
        <v>12313.888112644496</v>
      </c>
      <c r="H28" s="18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8" customHeight="1">
      <c r="A29" s="5">
        <v>20201069</v>
      </c>
      <c r="B29" s="171" t="s">
        <v>81</v>
      </c>
      <c r="C29" s="61">
        <v>1000</v>
      </c>
      <c r="D29" s="61">
        <v>700</v>
      </c>
      <c r="E29" s="61">
        <v>2500</v>
      </c>
      <c r="F29" s="170"/>
      <c r="G29" s="192">
        <f>G44*5+G61*4</f>
        <v>13032.452762109639</v>
      </c>
      <c r="H29" s="18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8" customHeight="1">
      <c r="A30" s="5">
        <v>20201070</v>
      </c>
      <c r="B30" s="171" t="s">
        <v>82</v>
      </c>
      <c r="C30" s="61">
        <v>1000</v>
      </c>
      <c r="D30" s="61">
        <v>800</v>
      </c>
      <c r="E30" s="61">
        <v>2000</v>
      </c>
      <c r="F30" s="169" t="s">
        <v>13</v>
      </c>
      <c r="G30" s="192">
        <f>G45*4+G59*4</f>
        <v>10974.400976686164</v>
      </c>
      <c r="H30" s="18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8" customHeight="1">
      <c r="A31" s="5">
        <v>20201071</v>
      </c>
      <c r="B31" s="171" t="s">
        <v>83</v>
      </c>
      <c r="C31" s="61">
        <v>1000</v>
      </c>
      <c r="D31" s="61">
        <v>800</v>
      </c>
      <c r="E31" s="61">
        <v>2500</v>
      </c>
      <c r="F31" s="170"/>
      <c r="G31" s="192">
        <f>G45*4+G61*4</f>
        <v>11692.965626151306</v>
      </c>
      <c r="H31" s="18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8" customHeight="1">
      <c r="A32" s="5">
        <v>20201072</v>
      </c>
      <c r="B32" s="171" t="s">
        <v>84</v>
      </c>
      <c r="C32" s="61">
        <v>1000</v>
      </c>
      <c r="D32" s="61">
        <v>800</v>
      </c>
      <c r="E32" s="61">
        <v>2000</v>
      </c>
      <c r="F32" s="169" t="s">
        <v>16</v>
      </c>
      <c r="G32" s="192">
        <f>G45*5+G59*4</f>
        <v>13085.140326803434</v>
      </c>
      <c r="H32" s="18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8" customHeight="1">
      <c r="A33" s="5">
        <v>20201073</v>
      </c>
      <c r="B33" s="171" t="s">
        <v>85</v>
      </c>
      <c r="C33" s="61">
        <v>1000</v>
      </c>
      <c r="D33" s="61">
        <v>800</v>
      </c>
      <c r="E33" s="61">
        <v>2500</v>
      </c>
      <c r="F33" s="170"/>
      <c r="G33" s="193">
        <f>G45*5+G61*4</f>
        <v>13803.704976268577</v>
      </c>
      <c r="H33" s="18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24" customHeight="1">
      <c r="A34" s="5"/>
      <c r="B34" s="194" t="s">
        <v>86</v>
      </c>
      <c r="C34" s="113"/>
      <c r="D34" s="113"/>
      <c r="E34" s="113"/>
      <c r="F34" s="113"/>
      <c r="G34" s="195"/>
      <c r="H34" s="18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2.75" customHeight="1">
      <c r="A35" s="5"/>
      <c r="B35" s="173" t="s">
        <v>87</v>
      </c>
      <c r="C35" s="58">
        <v>700</v>
      </c>
      <c r="D35" s="58">
        <v>300</v>
      </c>
      <c r="E35" s="58">
        <v>38</v>
      </c>
      <c r="F35" s="108" t="s">
        <v>88</v>
      </c>
      <c r="G35" s="146">
        <v>782.88986373937155</v>
      </c>
      <c r="H35" s="68"/>
    </row>
    <row r="36" spans="1:27" ht="12.75" customHeight="1">
      <c r="A36" s="5"/>
      <c r="B36" s="175" t="s">
        <v>89</v>
      </c>
      <c r="C36" s="6">
        <v>700</v>
      </c>
      <c r="D36" s="6">
        <v>400</v>
      </c>
      <c r="E36" s="6">
        <v>38</v>
      </c>
      <c r="F36" s="135"/>
      <c r="G36" s="146">
        <v>910.83110288119292</v>
      </c>
      <c r="H36" s="68"/>
    </row>
    <row r="37" spans="1:27" ht="12.75" customHeight="1">
      <c r="A37" s="5"/>
      <c r="B37" s="175" t="s">
        <v>90</v>
      </c>
      <c r="C37" s="6">
        <v>700</v>
      </c>
      <c r="D37" s="6">
        <v>500</v>
      </c>
      <c r="E37" s="6">
        <v>38</v>
      </c>
      <c r="F37" s="135"/>
      <c r="G37" s="146">
        <v>1058.1303327530877</v>
      </c>
      <c r="H37" s="68"/>
    </row>
    <row r="38" spans="1:27" ht="12.75" customHeight="1">
      <c r="A38" s="5"/>
      <c r="B38" s="175" t="s">
        <v>91</v>
      </c>
      <c r="C38" s="6">
        <v>700</v>
      </c>
      <c r="D38" s="6">
        <v>600</v>
      </c>
      <c r="E38" s="6">
        <v>38</v>
      </c>
      <c r="F38" s="135"/>
      <c r="G38" s="146">
        <v>1282.258579980331</v>
      </c>
      <c r="H38" s="68"/>
    </row>
    <row r="39" spans="1:27" ht="12.75" customHeight="1">
      <c r="A39" s="5"/>
      <c r="B39" s="175" t="s">
        <v>92</v>
      </c>
      <c r="C39" s="6">
        <v>700</v>
      </c>
      <c r="D39" s="6">
        <v>800</v>
      </c>
      <c r="E39" s="6">
        <v>38</v>
      </c>
      <c r="F39" s="135"/>
      <c r="G39" s="146">
        <v>1761.5046961138153</v>
      </c>
      <c r="H39" s="68"/>
    </row>
    <row r="40" spans="1:27" ht="12.75" customHeight="1">
      <c r="A40" s="5"/>
      <c r="B40" s="175" t="s">
        <v>93</v>
      </c>
      <c r="C40" s="6">
        <v>1000</v>
      </c>
      <c r="D40" s="6">
        <v>300</v>
      </c>
      <c r="E40" s="6">
        <v>38</v>
      </c>
      <c r="F40" s="135"/>
      <c r="G40" s="146">
        <v>980.59739114874094</v>
      </c>
      <c r="H40" s="6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customHeight="1">
      <c r="A41" s="5"/>
      <c r="B41" s="175" t="s">
        <v>94</v>
      </c>
      <c r="C41" s="6">
        <v>1000</v>
      </c>
      <c r="D41" s="6">
        <v>400</v>
      </c>
      <c r="E41" s="6">
        <v>38</v>
      </c>
      <c r="F41" s="135"/>
      <c r="G41" s="146">
        <v>1184.2724940007333</v>
      </c>
      <c r="H41" s="6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customHeight="1">
      <c r="A42" s="5"/>
      <c r="B42" s="175" t="s">
        <v>95</v>
      </c>
      <c r="C42" s="6">
        <v>1000</v>
      </c>
      <c r="D42" s="6">
        <v>500</v>
      </c>
      <c r="E42" s="6">
        <v>38</v>
      </c>
      <c r="F42" s="135"/>
      <c r="G42" s="146">
        <v>1373.5337513691843</v>
      </c>
      <c r="H42" s="6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 customHeight="1">
      <c r="A43" s="5"/>
      <c r="B43" s="175" t="s">
        <v>96</v>
      </c>
      <c r="C43" s="6">
        <v>1000</v>
      </c>
      <c r="D43" s="6">
        <v>600</v>
      </c>
      <c r="E43" s="6">
        <v>38</v>
      </c>
      <c r="F43" s="135"/>
      <c r="G43" s="146">
        <v>1607.26609450104</v>
      </c>
      <c r="H43" s="6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customHeight="1">
      <c r="A44" s="5"/>
      <c r="B44" s="175" t="s">
        <v>97</v>
      </c>
      <c r="C44" s="6">
        <v>1000</v>
      </c>
      <c r="D44" s="6">
        <v>700</v>
      </c>
      <c r="E44" s="6">
        <v>38</v>
      </c>
      <c r="F44" s="135"/>
      <c r="G44" s="146">
        <v>1956.4889072854826</v>
      </c>
      <c r="H44" s="68"/>
    </row>
    <row r="45" spans="1:27" ht="12.75" customHeight="1">
      <c r="A45" s="5"/>
      <c r="B45" s="175" t="s">
        <v>98</v>
      </c>
      <c r="C45" s="6">
        <v>1000</v>
      </c>
      <c r="D45" s="6">
        <v>800</v>
      </c>
      <c r="E45" s="6">
        <v>38</v>
      </c>
      <c r="F45" s="170"/>
      <c r="G45" s="146">
        <v>2110.7393501172701</v>
      </c>
      <c r="H45" s="68"/>
    </row>
    <row r="46" spans="1:27" ht="12.75" customHeight="1">
      <c r="A46" s="5"/>
      <c r="B46" s="175" t="s">
        <v>99</v>
      </c>
      <c r="C46" s="6">
        <v>1200</v>
      </c>
      <c r="D46" s="6">
        <v>300</v>
      </c>
      <c r="E46" s="6">
        <v>38</v>
      </c>
      <c r="F46" s="176" t="s">
        <v>100</v>
      </c>
      <c r="G46" s="146">
        <v>1342.9166336187448</v>
      </c>
      <c r="H46" s="68"/>
    </row>
    <row r="47" spans="1:27" ht="12.75" customHeight="1">
      <c r="A47" s="5"/>
      <c r="B47" s="175" t="s">
        <v>101</v>
      </c>
      <c r="C47" s="6">
        <v>1200</v>
      </c>
      <c r="D47" s="6">
        <v>400</v>
      </c>
      <c r="E47" s="6">
        <v>38</v>
      </c>
      <c r="F47" s="135"/>
      <c r="G47" s="146">
        <v>1564.8399190425819</v>
      </c>
      <c r="H47" s="68"/>
    </row>
    <row r="48" spans="1:27" ht="12.75" customHeight="1">
      <c r="A48" s="5"/>
      <c r="B48" s="175" t="s">
        <v>102</v>
      </c>
      <c r="C48" s="6">
        <v>1200</v>
      </c>
      <c r="D48" s="6">
        <v>500</v>
      </c>
      <c r="E48" s="6">
        <v>38</v>
      </c>
      <c r="F48" s="135"/>
      <c r="G48" s="146">
        <v>1929.4168009634921</v>
      </c>
      <c r="H48" s="68"/>
    </row>
    <row r="49" spans="1:27" ht="12.75" customHeight="1">
      <c r="A49" s="5"/>
      <c r="B49" s="175" t="s">
        <v>103</v>
      </c>
      <c r="C49" s="6">
        <v>1200</v>
      </c>
      <c r="D49" s="6">
        <v>600</v>
      </c>
      <c r="E49" s="6">
        <v>38</v>
      </c>
      <c r="F49" s="135"/>
      <c r="G49" s="146">
        <v>2219.494763564494</v>
      </c>
      <c r="H49" s="68"/>
    </row>
    <row r="50" spans="1:27" ht="12.75" customHeight="1">
      <c r="A50" s="5"/>
      <c r="B50" s="175" t="s">
        <v>104</v>
      </c>
      <c r="C50" s="6">
        <v>1500</v>
      </c>
      <c r="D50" s="6">
        <v>300</v>
      </c>
      <c r="E50" s="6">
        <v>38</v>
      </c>
      <c r="F50" s="135"/>
      <c r="G50" s="146">
        <v>1802.1503032935702</v>
      </c>
      <c r="H50" s="68"/>
    </row>
    <row r="51" spans="1:27" ht="12.75" customHeight="1">
      <c r="A51" s="5"/>
      <c r="B51" s="175" t="s">
        <v>105</v>
      </c>
      <c r="C51" s="6">
        <v>1500</v>
      </c>
      <c r="D51" s="6">
        <v>400</v>
      </c>
      <c r="E51" s="6">
        <v>38</v>
      </c>
      <c r="F51" s="135"/>
      <c r="G51" s="146">
        <v>2174.6907973305551</v>
      </c>
      <c r="H51" s="68"/>
    </row>
    <row r="52" spans="1:27" ht="12.75" customHeight="1">
      <c r="A52" s="5"/>
      <c r="B52" s="175" t="s">
        <v>106</v>
      </c>
      <c r="C52" s="6">
        <v>1500</v>
      </c>
      <c r="D52" s="6">
        <v>500</v>
      </c>
      <c r="E52" s="6">
        <v>38</v>
      </c>
      <c r="F52" s="135"/>
      <c r="G52" s="146">
        <v>2564.989127975331</v>
      </c>
      <c r="H52" s="68"/>
    </row>
    <row r="53" spans="1:27" ht="12.75" customHeight="1">
      <c r="A53" s="5"/>
      <c r="B53" s="175" t="s">
        <v>107</v>
      </c>
      <c r="C53" s="6">
        <v>1500</v>
      </c>
      <c r="D53" s="6">
        <v>600</v>
      </c>
      <c r="E53" s="6">
        <v>38</v>
      </c>
      <c r="F53" s="170"/>
      <c r="G53" s="146">
        <v>3168.0075152365621</v>
      </c>
      <c r="H53" s="68"/>
    </row>
    <row r="54" spans="1:27" ht="12.75" customHeight="1">
      <c r="A54" s="5"/>
      <c r="B54" s="175" t="s">
        <v>37</v>
      </c>
      <c r="C54" s="6" t="s">
        <v>32</v>
      </c>
      <c r="D54" s="6" t="s">
        <v>32</v>
      </c>
      <c r="E54" s="6">
        <v>500</v>
      </c>
      <c r="F54" s="17" t="s">
        <v>38</v>
      </c>
      <c r="G54" s="146">
        <v>228.42383359255626</v>
      </c>
      <c r="H54" s="68"/>
    </row>
    <row r="55" spans="1:27" ht="12.75" customHeight="1">
      <c r="A55" s="5"/>
      <c r="B55" s="175" t="s">
        <v>39</v>
      </c>
      <c r="C55" s="6" t="s">
        <v>32</v>
      </c>
      <c r="D55" s="6" t="s">
        <v>32</v>
      </c>
      <c r="E55" s="6">
        <v>1000</v>
      </c>
      <c r="F55" s="17" t="s">
        <v>38</v>
      </c>
      <c r="G55" s="146">
        <v>383.04447255428505</v>
      </c>
      <c r="H55" s="68"/>
    </row>
    <row r="56" spans="1:27" ht="12.75" customHeight="1">
      <c r="A56" s="5"/>
      <c r="B56" s="175" t="s">
        <v>40</v>
      </c>
      <c r="C56" s="6" t="s">
        <v>32</v>
      </c>
      <c r="D56" s="6" t="s">
        <v>32</v>
      </c>
      <c r="E56" s="6">
        <v>1200</v>
      </c>
      <c r="F56" s="17" t="s">
        <v>41</v>
      </c>
      <c r="G56" s="146">
        <v>443.70252646441929</v>
      </c>
      <c r="H56" s="68"/>
    </row>
    <row r="57" spans="1:27" ht="12.75" customHeight="1">
      <c r="A57" s="5"/>
      <c r="B57" s="175" t="s">
        <v>42</v>
      </c>
      <c r="C57" s="6" t="s">
        <v>32</v>
      </c>
      <c r="D57" s="6" t="s">
        <v>32</v>
      </c>
      <c r="E57" s="6">
        <v>1500</v>
      </c>
      <c r="F57" s="109" t="s">
        <v>43</v>
      </c>
      <c r="G57" s="146">
        <v>537.20780913177055</v>
      </c>
      <c r="H57" s="68"/>
    </row>
    <row r="58" spans="1:27" ht="12.75" customHeight="1">
      <c r="A58" s="5"/>
      <c r="B58" s="175" t="s">
        <v>108</v>
      </c>
      <c r="C58" s="6" t="s">
        <v>32</v>
      </c>
      <c r="D58" s="6" t="s">
        <v>32</v>
      </c>
      <c r="E58" s="6">
        <v>1800</v>
      </c>
      <c r="F58" s="110"/>
      <c r="G58" s="146">
        <v>602.53186697216654</v>
      </c>
      <c r="H58" s="68"/>
    </row>
    <row r="59" spans="1:27" ht="12.75" customHeight="1">
      <c r="A59" s="5"/>
      <c r="B59" s="175" t="s">
        <v>109</v>
      </c>
      <c r="C59" s="9" t="s">
        <v>32</v>
      </c>
      <c r="D59" s="9" t="s">
        <v>32</v>
      </c>
      <c r="E59" s="9">
        <v>2000</v>
      </c>
      <c r="F59" s="110"/>
      <c r="G59" s="146">
        <v>632.86089405427072</v>
      </c>
      <c r="H59" s="68"/>
    </row>
    <row r="60" spans="1:27" ht="12.75" customHeight="1">
      <c r="A60" s="5"/>
      <c r="B60" s="175" t="s">
        <v>46</v>
      </c>
      <c r="C60" s="10" t="s">
        <v>32</v>
      </c>
      <c r="D60" s="10" t="s">
        <v>32</v>
      </c>
      <c r="E60" s="9">
        <v>2200</v>
      </c>
      <c r="F60" s="110"/>
      <c r="G60" s="146">
        <v>730.84698227547597</v>
      </c>
      <c r="H60" s="68"/>
    </row>
    <row r="61" spans="1:27" ht="12.75" customHeight="1">
      <c r="A61" s="5"/>
      <c r="B61" s="175" t="s">
        <v>47</v>
      </c>
      <c r="C61" s="6" t="s">
        <v>32</v>
      </c>
      <c r="D61" s="6" t="s">
        <v>32</v>
      </c>
      <c r="E61" s="6">
        <v>2500</v>
      </c>
      <c r="F61" s="110"/>
      <c r="G61" s="146">
        <v>812.50205642055641</v>
      </c>
      <c r="H61" s="68"/>
    </row>
    <row r="62" spans="1:27" ht="12.75" customHeight="1">
      <c r="A62" s="18"/>
      <c r="B62" s="179" t="s">
        <v>48</v>
      </c>
      <c r="C62" s="6" t="s">
        <v>32</v>
      </c>
      <c r="D62" s="6" t="s">
        <v>32</v>
      </c>
      <c r="E62" s="6"/>
      <c r="F62" s="11" t="s">
        <v>49</v>
      </c>
      <c r="G62" s="146">
        <v>17.90188045235745</v>
      </c>
      <c r="H62" s="186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 customHeight="1">
      <c r="A63" s="5"/>
      <c r="B63" s="175" t="s">
        <v>50</v>
      </c>
      <c r="C63" s="6" t="s">
        <v>32</v>
      </c>
      <c r="D63" s="6" t="s">
        <v>32</v>
      </c>
      <c r="E63" s="6"/>
      <c r="F63" s="8" t="s">
        <v>51</v>
      </c>
      <c r="G63" s="146">
        <v>53.35</v>
      </c>
      <c r="H63" s="68"/>
    </row>
    <row r="64" spans="1:27" ht="12.75" customHeight="1">
      <c r="A64" s="5"/>
      <c r="B64" s="175" t="s">
        <v>52</v>
      </c>
      <c r="C64" s="6" t="s">
        <v>32</v>
      </c>
      <c r="D64" s="6" t="s">
        <v>32</v>
      </c>
      <c r="E64" s="6"/>
      <c r="F64" s="8" t="s">
        <v>53</v>
      </c>
      <c r="G64" s="146">
        <v>54.32</v>
      </c>
      <c r="H64" s="68"/>
    </row>
    <row r="65" spans="1:8" ht="12.75" customHeight="1">
      <c r="A65" s="5"/>
      <c r="B65" s="175" t="s">
        <v>54</v>
      </c>
      <c r="C65" s="6" t="s">
        <v>32</v>
      </c>
      <c r="D65" s="6" t="s">
        <v>32</v>
      </c>
      <c r="E65" s="6"/>
      <c r="F65" s="12"/>
      <c r="G65" s="146">
        <v>119.31</v>
      </c>
      <c r="H65" s="68"/>
    </row>
    <row r="66" spans="1:8" ht="12.75" customHeight="1">
      <c r="A66" s="5"/>
      <c r="B66" s="196" t="s">
        <v>110</v>
      </c>
      <c r="C66" s="19">
        <v>300</v>
      </c>
      <c r="D66" s="6">
        <v>500</v>
      </c>
      <c r="E66" s="6"/>
      <c r="F66" s="177" t="s">
        <v>111</v>
      </c>
      <c r="G66" s="146">
        <v>1444.6649924906787</v>
      </c>
      <c r="H66" s="68"/>
    </row>
    <row r="67" spans="1:8" ht="12.75" customHeight="1">
      <c r="A67" s="5"/>
      <c r="B67" s="196" t="s">
        <v>112</v>
      </c>
      <c r="C67" s="19">
        <v>400</v>
      </c>
      <c r="D67" s="6">
        <v>600</v>
      </c>
      <c r="E67" s="6"/>
      <c r="F67" s="135"/>
      <c r="G67" s="146">
        <v>1795.6650795550795</v>
      </c>
      <c r="H67" s="68"/>
    </row>
    <row r="68" spans="1:8" ht="12.75" customHeight="1">
      <c r="A68" s="5"/>
      <c r="B68" s="196" t="s">
        <v>113</v>
      </c>
      <c r="C68" s="19">
        <v>500</v>
      </c>
      <c r="D68" s="6">
        <v>700</v>
      </c>
      <c r="E68" s="6"/>
      <c r="F68" s="135"/>
      <c r="G68" s="146">
        <v>2159.5066332193987</v>
      </c>
      <c r="H68" s="68"/>
    </row>
    <row r="69" spans="1:8" ht="12.75" customHeight="1">
      <c r="A69" s="5"/>
      <c r="B69" s="196" t="s">
        <v>114</v>
      </c>
      <c r="C69" s="19">
        <v>600</v>
      </c>
      <c r="D69" s="6">
        <v>800</v>
      </c>
      <c r="E69" s="6"/>
      <c r="F69" s="170"/>
      <c r="G69" s="146">
        <v>2621.7994308164166</v>
      </c>
      <c r="H69" s="68"/>
    </row>
    <row r="70" spans="1:8" ht="12.75" customHeight="1">
      <c r="A70" s="5"/>
      <c r="B70" s="196" t="s">
        <v>115</v>
      </c>
      <c r="C70" s="19" t="s">
        <v>32</v>
      </c>
      <c r="D70" s="6">
        <v>300</v>
      </c>
      <c r="E70" s="6"/>
      <c r="F70" s="176" t="s">
        <v>116</v>
      </c>
      <c r="G70" s="146">
        <v>107.3501391164337</v>
      </c>
      <c r="H70" s="68"/>
    </row>
    <row r="71" spans="1:8" ht="12.75" customHeight="1">
      <c r="A71" s="5"/>
      <c r="B71" s="196" t="s">
        <v>117</v>
      </c>
      <c r="C71" s="19" t="s">
        <v>32</v>
      </c>
      <c r="D71" s="6">
        <v>400</v>
      </c>
      <c r="E71" s="6"/>
      <c r="F71" s="135"/>
      <c r="G71" s="146">
        <v>120.84484016893586</v>
      </c>
      <c r="H71" s="68"/>
    </row>
    <row r="72" spans="1:8" ht="12.75" customHeight="1">
      <c r="A72" s="5"/>
      <c r="B72" s="196" t="s">
        <v>118</v>
      </c>
      <c r="C72" s="19" t="s">
        <v>32</v>
      </c>
      <c r="D72" s="6">
        <v>500</v>
      </c>
      <c r="E72" s="6"/>
      <c r="F72" s="135"/>
      <c r="G72" s="146">
        <v>178.91689852738938</v>
      </c>
      <c r="H72" s="68"/>
    </row>
    <row r="73" spans="1:8" ht="12.75" customHeight="1">
      <c r="A73" s="5"/>
      <c r="B73" s="196" t="s">
        <v>119</v>
      </c>
      <c r="C73" s="19" t="s">
        <v>32</v>
      </c>
      <c r="D73" s="6">
        <v>600</v>
      </c>
      <c r="E73" s="6"/>
      <c r="F73" s="135"/>
      <c r="G73" s="146">
        <v>202.46712339202688</v>
      </c>
      <c r="H73" s="68"/>
    </row>
    <row r="74" spans="1:8" ht="12.75" customHeight="1">
      <c r="A74" s="5"/>
      <c r="B74" s="196" t="s">
        <v>120</v>
      </c>
      <c r="C74" s="19" t="s">
        <v>32</v>
      </c>
      <c r="D74" s="6">
        <v>700</v>
      </c>
      <c r="E74" s="6"/>
      <c r="F74" s="135"/>
      <c r="G74" s="146">
        <v>237.78115654179899</v>
      </c>
      <c r="H74" s="68"/>
    </row>
    <row r="75" spans="1:8" ht="12.75" customHeight="1">
      <c r="A75" s="5"/>
      <c r="B75" s="196" t="s">
        <v>121</v>
      </c>
      <c r="C75" s="19"/>
      <c r="D75" s="6">
        <v>800</v>
      </c>
      <c r="E75" s="6"/>
      <c r="F75" s="135"/>
      <c r="G75" s="146">
        <v>318.79738283062125</v>
      </c>
      <c r="H75" s="68"/>
    </row>
    <row r="76" spans="1:8" ht="12.75" customHeight="1">
      <c r="A76" s="5"/>
      <c r="B76" s="196" t="s">
        <v>122</v>
      </c>
      <c r="C76" s="19" t="s">
        <v>32</v>
      </c>
      <c r="D76" s="6">
        <v>1000</v>
      </c>
      <c r="E76" s="6"/>
      <c r="F76" s="135"/>
      <c r="G76" s="146">
        <v>341.36898711446395</v>
      </c>
      <c r="H76" s="68"/>
    </row>
    <row r="77" spans="1:8" ht="12.75" customHeight="1">
      <c r="A77" s="5"/>
      <c r="B77" s="196" t="s">
        <v>123</v>
      </c>
      <c r="C77" s="19"/>
      <c r="D77" s="6">
        <v>1200</v>
      </c>
      <c r="E77" s="6"/>
      <c r="F77" s="197"/>
      <c r="G77" s="146">
        <v>376.68302026423612</v>
      </c>
      <c r="H77" s="68"/>
    </row>
    <row r="78" spans="1:8" ht="12.75" customHeight="1">
      <c r="A78" s="5"/>
      <c r="B78" s="196" t="s">
        <v>124</v>
      </c>
      <c r="C78" s="19">
        <v>1000</v>
      </c>
      <c r="D78" s="6"/>
      <c r="E78" s="6"/>
      <c r="F78" s="8" t="s">
        <v>41</v>
      </c>
      <c r="G78" s="146">
        <v>979.58448666456388</v>
      </c>
      <c r="H78" s="68"/>
    </row>
    <row r="79" spans="1:8" ht="12.75" customHeight="1">
      <c r="A79" s="5"/>
      <c r="B79" s="175" t="s">
        <v>125</v>
      </c>
      <c r="C79" s="6" t="s">
        <v>32</v>
      </c>
      <c r="D79" s="6">
        <v>300</v>
      </c>
      <c r="E79" s="6"/>
      <c r="F79" s="8" t="s">
        <v>41</v>
      </c>
      <c r="G79" s="146">
        <v>469.43572527163542</v>
      </c>
      <c r="H79" s="68"/>
    </row>
    <row r="80" spans="1:8" ht="12.75" customHeight="1">
      <c r="A80" s="5"/>
      <c r="B80" s="175" t="s">
        <v>126</v>
      </c>
      <c r="C80" s="6" t="s">
        <v>32</v>
      </c>
      <c r="D80" s="6">
        <v>400</v>
      </c>
      <c r="E80" s="6"/>
      <c r="F80" s="8" t="s">
        <v>41</v>
      </c>
      <c r="G80" s="146">
        <v>600.73829199365207</v>
      </c>
      <c r="H80" s="68"/>
    </row>
    <row r="81" spans="1:8" ht="12.75" customHeight="1">
      <c r="A81" s="5"/>
      <c r="B81" s="175" t="s">
        <v>127</v>
      </c>
      <c r="C81" s="6" t="s">
        <v>32</v>
      </c>
      <c r="D81" s="6">
        <v>500</v>
      </c>
      <c r="E81" s="6"/>
      <c r="F81" s="8" t="s">
        <v>41</v>
      </c>
      <c r="G81" s="146">
        <v>788.9773699491102</v>
      </c>
      <c r="H81" s="68"/>
    </row>
    <row r="82" spans="1:8" ht="12.75" customHeight="1">
      <c r="A82" s="5"/>
      <c r="B82" s="175" t="s">
        <v>128</v>
      </c>
      <c r="C82" s="6" t="s">
        <v>32</v>
      </c>
      <c r="D82" s="6">
        <v>600</v>
      </c>
      <c r="E82" s="6"/>
      <c r="F82" s="8" t="s">
        <v>41</v>
      </c>
      <c r="G82" s="146">
        <v>853.92156115344926</v>
      </c>
      <c r="H82" s="68"/>
    </row>
    <row r="83" spans="1:8" ht="12.75" customHeight="1">
      <c r="A83" s="5"/>
      <c r="B83" s="175" t="s">
        <v>129</v>
      </c>
      <c r="C83" s="6">
        <v>500</v>
      </c>
      <c r="D83" s="6">
        <v>300</v>
      </c>
      <c r="E83" s="6"/>
      <c r="F83" s="17" t="s">
        <v>41</v>
      </c>
      <c r="G83" s="146">
        <v>533.47201951101056</v>
      </c>
      <c r="H83" s="68"/>
    </row>
    <row r="84" spans="1:8" ht="12.75" customHeight="1">
      <c r="A84" s="5"/>
      <c r="B84" s="175" t="s">
        <v>130</v>
      </c>
      <c r="C84" s="6">
        <v>500</v>
      </c>
      <c r="D84" s="6">
        <v>400</v>
      </c>
      <c r="E84" s="6"/>
      <c r="F84" s="17" t="s">
        <v>41</v>
      </c>
      <c r="G84" s="146">
        <v>678.85780065247286</v>
      </c>
      <c r="H84" s="68"/>
    </row>
    <row r="85" spans="1:8" ht="12.75" customHeight="1">
      <c r="A85" s="5"/>
      <c r="B85" s="175" t="s">
        <v>131</v>
      </c>
      <c r="C85" s="6">
        <v>500</v>
      </c>
      <c r="D85" s="6">
        <v>500</v>
      </c>
      <c r="E85" s="6"/>
      <c r="F85" s="17" t="s">
        <v>41</v>
      </c>
      <c r="G85" s="146">
        <v>783.49381024780405</v>
      </c>
      <c r="H85" s="68"/>
    </row>
    <row r="86" spans="1:8" ht="12.75" customHeight="1">
      <c r="A86" s="5"/>
      <c r="B86" s="175" t="s">
        <v>132</v>
      </c>
      <c r="C86" s="6">
        <v>500</v>
      </c>
      <c r="D86" s="6">
        <v>600</v>
      </c>
      <c r="E86" s="6"/>
      <c r="F86" s="17" t="s">
        <v>41</v>
      </c>
      <c r="G86" s="146">
        <v>880.28536011077779</v>
      </c>
      <c r="H86" s="68"/>
    </row>
    <row r="87" spans="1:8" ht="12.75" customHeight="1">
      <c r="A87" s="5"/>
      <c r="B87" s="175" t="s">
        <v>133</v>
      </c>
      <c r="C87" s="6">
        <v>500</v>
      </c>
      <c r="D87" s="6">
        <v>700</v>
      </c>
      <c r="E87" s="6"/>
      <c r="F87" s="17" t="s">
        <v>41</v>
      </c>
      <c r="G87" s="146">
        <v>1147.909535944457</v>
      </c>
      <c r="H87" s="68"/>
    </row>
    <row r="88" spans="1:8" ht="12.75" customHeight="1">
      <c r="A88" s="5"/>
      <c r="B88" s="175" t="s">
        <v>134</v>
      </c>
      <c r="C88" s="6">
        <v>500</v>
      </c>
      <c r="D88" s="6">
        <v>1000</v>
      </c>
      <c r="E88" s="6"/>
      <c r="F88" s="8" t="s">
        <v>41</v>
      </c>
      <c r="G88" s="146">
        <v>1490.1086768045609</v>
      </c>
      <c r="H88" s="68"/>
    </row>
    <row r="89" spans="1:8" ht="12.75" customHeight="1">
      <c r="A89" s="5"/>
      <c r="B89" s="175" t="s">
        <v>135</v>
      </c>
      <c r="C89" s="6">
        <v>1000</v>
      </c>
      <c r="D89" s="6">
        <v>300</v>
      </c>
      <c r="E89" s="6"/>
      <c r="F89" s="8" t="s">
        <v>41</v>
      </c>
      <c r="G89" s="146">
        <v>995.56536232884434</v>
      </c>
      <c r="H89" s="68"/>
    </row>
    <row r="90" spans="1:8" ht="12.75" customHeight="1">
      <c r="A90" s="5"/>
      <c r="B90" s="175" t="s">
        <v>136</v>
      </c>
      <c r="C90" s="6">
        <v>1000</v>
      </c>
      <c r="D90" s="6">
        <v>400</v>
      </c>
      <c r="E90" s="6"/>
      <c r="F90" s="8" t="s">
        <v>41</v>
      </c>
      <c r="G90" s="146">
        <v>1263.3530085951709</v>
      </c>
      <c r="H90" s="68"/>
    </row>
    <row r="91" spans="1:8" ht="12.75" customHeight="1">
      <c r="A91" s="5"/>
      <c r="B91" s="175" t="s">
        <v>137</v>
      </c>
      <c r="C91" s="6">
        <v>1000</v>
      </c>
      <c r="D91" s="6">
        <v>500</v>
      </c>
      <c r="E91" s="6"/>
      <c r="F91" s="8" t="s">
        <v>41</v>
      </c>
      <c r="G91" s="146">
        <v>1490.1086768045609</v>
      </c>
      <c r="H91" s="68"/>
    </row>
    <row r="92" spans="1:8" ht="12.75" customHeight="1">
      <c r="A92" s="5"/>
      <c r="B92" s="175" t="s">
        <v>138</v>
      </c>
      <c r="C92" s="6">
        <v>1000</v>
      </c>
      <c r="D92" s="6">
        <v>600</v>
      </c>
      <c r="E92" s="6"/>
      <c r="F92" s="8" t="s">
        <v>41</v>
      </c>
      <c r="G92" s="146">
        <v>1736.300545146184</v>
      </c>
      <c r="H92" s="68"/>
    </row>
    <row r="93" spans="1:8" ht="12.75" customHeight="1">
      <c r="A93" s="5"/>
      <c r="B93" s="175" t="s">
        <v>139</v>
      </c>
      <c r="C93" s="6">
        <v>1000</v>
      </c>
      <c r="D93" s="6">
        <v>700</v>
      </c>
      <c r="E93" s="6"/>
      <c r="F93" s="8" t="s">
        <v>41</v>
      </c>
      <c r="G93" s="146">
        <v>2222.205548452017</v>
      </c>
      <c r="H93" s="68"/>
    </row>
    <row r="94" spans="1:8" ht="12.75" customHeight="1">
      <c r="A94" s="5"/>
      <c r="B94" s="180" t="s">
        <v>140</v>
      </c>
      <c r="C94" s="181">
        <v>1000</v>
      </c>
      <c r="D94" s="181">
        <v>1000</v>
      </c>
      <c r="E94" s="181"/>
      <c r="F94" s="198" t="s">
        <v>41</v>
      </c>
      <c r="G94" s="146">
        <v>2867.9193084006611</v>
      </c>
      <c r="H94" s="68"/>
    </row>
    <row r="95" spans="1:8" ht="12.75" customHeight="1">
      <c r="A95" s="5"/>
      <c r="B95" s="147" t="s">
        <v>141</v>
      </c>
      <c r="C95" s="112"/>
      <c r="D95" s="112"/>
      <c r="E95" s="112"/>
      <c r="F95" s="112"/>
      <c r="G95" s="112"/>
    </row>
    <row r="96" spans="1:8" ht="12.75" customHeight="1">
      <c r="A96" s="5"/>
      <c r="B96" s="104"/>
      <c r="C96" s="95"/>
      <c r="D96" s="95"/>
      <c r="E96" s="95"/>
      <c r="F96" s="95"/>
      <c r="G96" s="14"/>
    </row>
    <row r="97" spans="1:27" ht="12.75" customHeight="1">
      <c r="A97" s="5"/>
      <c r="B97" s="104"/>
      <c r="C97" s="95"/>
      <c r="D97" s="95"/>
      <c r="E97" s="95"/>
      <c r="F97" s="95"/>
      <c r="G97" s="14"/>
    </row>
    <row r="98" spans="1:27" ht="12.75" customHeight="1">
      <c r="A98" s="20"/>
      <c r="B98" s="104" t="s">
        <v>142</v>
      </c>
      <c r="C98" s="95"/>
      <c r="D98" s="95"/>
      <c r="E98" s="95"/>
      <c r="F98" s="95"/>
      <c r="G98" s="14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ht="12.75" customHeight="1">
      <c r="A99" s="5"/>
      <c r="B99" s="104"/>
      <c r="C99" s="95"/>
      <c r="D99" s="95"/>
      <c r="E99" s="95"/>
      <c r="F99" s="95"/>
      <c r="G99" s="21"/>
    </row>
    <row r="100" spans="1:27" ht="12.75" customHeight="1">
      <c r="A100" s="5"/>
      <c r="B100" s="107"/>
      <c r="C100" s="95"/>
      <c r="D100" s="95"/>
      <c r="E100" s="95"/>
      <c r="F100" s="95"/>
      <c r="G100" s="14"/>
    </row>
    <row r="101" spans="1:27" ht="12.75" customHeight="1">
      <c r="A101" s="5"/>
      <c r="B101" s="22"/>
      <c r="C101" s="23"/>
      <c r="D101" s="23"/>
      <c r="E101" s="23"/>
      <c r="G101" s="24"/>
    </row>
    <row r="102" spans="1:27" ht="12.75" customHeight="1">
      <c r="A102" s="5"/>
      <c r="B102" s="22"/>
      <c r="G102" s="14"/>
    </row>
    <row r="103" spans="1:27" ht="12.75" customHeight="1">
      <c r="A103" s="5"/>
      <c r="B103" s="22"/>
      <c r="G103" s="14"/>
    </row>
    <row r="104" spans="1:27" ht="12.75" customHeight="1">
      <c r="A104" s="5"/>
      <c r="B104" s="22"/>
      <c r="G104" s="14"/>
    </row>
    <row r="105" spans="1:27" ht="12.75" customHeight="1">
      <c r="A105" s="5"/>
      <c r="B105" s="22"/>
      <c r="G105" s="14"/>
    </row>
    <row r="106" spans="1:27" ht="12.75" customHeight="1">
      <c r="A106" s="5"/>
      <c r="B106" s="22"/>
      <c r="G106" s="14"/>
    </row>
    <row r="107" spans="1:27" ht="12.75" customHeight="1">
      <c r="A107" s="5"/>
      <c r="B107" s="22"/>
      <c r="G107" s="14"/>
    </row>
    <row r="108" spans="1:27" ht="12.75" customHeight="1">
      <c r="A108" s="5"/>
      <c r="B108" s="22"/>
      <c r="G108" s="14"/>
    </row>
    <row r="109" spans="1:27" ht="12.75" customHeight="1">
      <c r="A109" s="5"/>
      <c r="B109" s="22"/>
      <c r="G109" s="14"/>
    </row>
    <row r="110" spans="1:27" ht="12.75" customHeight="1">
      <c r="A110" s="5"/>
      <c r="B110" s="22"/>
      <c r="G110" s="14"/>
    </row>
    <row r="111" spans="1:27" ht="12.75" customHeight="1">
      <c r="A111" s="5"/>
      <c r="B111" s="22"/>
      <c r="G111" s="14"/>
    </row>
    <row r="112" spans="1:27" ht="12.75" customHeight="1">
      <c r="A112" s="23"/>
      <c r="B112" s="22"/>
      <c r="G112" s="14"/>
    </row>
    <row r="113" spans="1:7" ht="12.75" customHeight="1">
      <c r="A113" s="23"/>
      <c r="B113" s="22"/>
      <c r="C113" s="23"/>
      <c r="D113" s="23"/>
      <c r="E113" s="23"/>
      <c r="G113" s="24"/>
    </row>
    <row r="114" spans="1:7" ht="12.75" customHeight="1">
      <c r="A114" s="23"/>
      <c r="B114" s="22"/>
      <c r="C114" s="23"/>
      <c r="D114" s="23"/>
      <c r="E114" s="23"/>
      <c r="G114" s="24"/>
    </row>
    <row r="115" spans="1:7" ht="12.75" customHeight="1">
      <c r="A115" s="23"/>
      <c r="B115" s="22"/>
      <c r="C115" s="23"/>
      <c r="D115" s="23"/>
      <c r="E115" s="23"/>
      <c r="G115" s="24"/>
    </row>
    <row r="116" spans="1:7" ht="12.75" customHeight="1">
      <c r="A116" s="23"/>
      <c r="B116" s="22"/>
      <c r="C116" s="23"/>
      <c r="D116" s="23"/>
      <c r="E116" s="23"/>
      <c r="G116" s="24"/>
    </row>
    <row r="117" spans="1:7" ht="12.75" customHeight="1">
      <c r="A117" s="23"/>
      <c r="B117" s="22"/>
      <c r="C117" s="23"/>
      <c r="D117" s="23"/>
      <c r="E117" s="23"/>
      <c r="G117" s="24"/>
    </row>
    <row r="118" spans="1:7" ht="12.75" customHeight="1">
      <c r="A118" s="23"/>
      <c r="B118" s="22"/>
      <c r="C118" s="23"/>
      <c r="D118" s="23"/>
      <c r="E118" s="23"/>
      <c r="G118" s="24"/>
    </row>
    <row r="119" spans="1:7" ht="12.75" customHeight="1">
      <c r="A119" s="23"/>
      <c r="B119" s="22"/>
      <c r="C119" s="23"/>
      <c r="D119" s="23"/>
      <c r="E119" s="23"/>
      <c r="G119" s="24"/>
    </row>
    <row r="120" spans="1:7" ht="12.75" customHeight="1">
      <c r="A120" s="23"/>
      <c r="B120" s="22"/>
      <c r="C120" s="23"/>
      <c r="D120" s="23"/>
      <c r="E120" s="23"/>
      <c r="G120" s="24"/>
    </row>
    <row r="121" spans="1:7" ht="12.75" customHeight="1">
      <c r="A121" s="23"/>
      <c r="B121" s="22"/>
      <c r="C121" s="23"/>
      <c r="D121" s="23"/>
      <c r="E121" s="23"/>
      <c r="G121" s="24"/>
    </row>
    <row r="122" spans="1:7" ht="12.75" customHeight="1">
      <c r="A122" s="23"/>
      <c r="B122" s="22"/>
      <c r="C122" s="23"/>
      <c r="D122" s="23"/>
      <c r="E122" s="23"/>
      <c r="G122" s="24"/>
    </row>
    <row r="123" spans="1:7" ht="12.75" customHeight="1">
      <c r="A123" s="23"/>
      <c r="B123" s="22"/>
      <c r="C123" s="23"/>
      <c r="D123" s="23"/>
      <c r="E123" s="23"/>
      <c r="G123" s="24"/>
    </row>
    <row r="124" spans="1:7" ht="12.75" customHeight="1">
      <c r="A124" s="23"/>
      <c r="B124" s="22"/>
      <c r="C124" s="23"/>
      <c r="D124" s="23"/>
      <c r="E124" s="23"/>
      <c r="G124" s="24"/>
    </row>
    <row r="125" spans="1:7" ht="12.75" customHeight="1">
      <c r="A125" s="23"/>
      <c r="B125" s="22"/>
      <c r="C125" s="23"/>
      <c r="D125" s="23"/>
      <c r="E125" s="23"/>
      <c r="G125" s="24"/>
    </row>
    <row r="126" spans="1:7" ht="12.75" customHeight="1">
      <c r="A126" s="23"/>
      <c r="B126" s="22"/>
      <c r="C126" s="23"/>
      <c r="D126" s="23"/>
      <c r="E126" s="23"/>
      <c r="G126" s="24"/>
    </row>
    <row r="127" spans="1:7" ht="12.75" customHeight="1">
      <c r="A127" s="23"/>
      <c r="B127" s="22"/>
      <c r="C127" s="23"/>
      <c r="D127" s="23"/>
      <c r="E127" s="23"/>
      <c r="G127" s="24"/>
    </row>
    <row r="128" spans="1:7" ht="12.75" customHeight="1">
      <c r="A128" s="23"/>
      <c r="B128" s="22"/>
      <c r="C128" s="23"/>
      <c r="D128" s="23"/>
      <c r="E128" s="23"/>
      <c r="G128" s="24"/>
    </row>
    <row r="129" spans="1:7" ht="12.75" customHeight="1">
      <c r="A129" s="23"/>
      <c r="B129" s="22"/>
      <c r="C129" s="23"/>
      <c r="D129" s="23"/>
      <c r="E129" s="23"/>
      <c r="G129" s="24"/>
    </row>
    <row r="130" spans="1:7" ht="12.75" customHeight="1">
      <c r="A130" s="23"/>
      <c r="B130" s="22"/>
      <c r="C130" s="23"/>
      <c r="D130" s="23"/>
      <c r="E130" s="23"/>
      <c r="G130" s="24"/>
    </row>
    <row r="131" spans="1:7" ht="12.75" customHeight="1">
      <c r="A131" s="23"/>
      <c r="B131" s="22"/>
      <c r="C131" s="23"/>
      <c r="D131" s="23"/>
      <c r="E131" s="23"/>
      <c r="G131" s="24"/>
    </row>
    <row r="132" spans="1:7" ht="12.75" customHeight="1">
      <c r="A132" s="23"/>
      <c r="B132" s="22"/>
      <c r="C132" s="23"/>
      <c r="D132" s="23"/>
      <c r="E132" s="23"/>
      <c r="G132" s="24"/>
    </row>
    <row r="133" spans="1:7" ht="12.75" customHeight="1">
      <c r="A133" s="23"/>
      <c r="B133" s="22"/>
      <c r="C133" s="23"/>
      <c r="D133" s="23"/>
      <c r="E133" s="23"/>
      <c r="G133" s="24"/>
    </row>
    <row r="134" spans="1:7" ht="12.75" customHeight="1">
      <c r="A134" s="23"/>
      <c r="B134" s="22"/>
      <c r="C134" s="23"/>
      <c r="D134" s="23"/>
      <c r="E134" s="23"/>
      <c r="G134" s="24"/>
    </row>
    <row r="135" spans="1:7" ht="12.75" customHeight="1">
      <c r="A135" s="23"/>
      <c r="B135" s="22"/>
      <c r="C135" s="23"/>
      <c r="D135" s="23"/>
      <c r="E135" s="23"/>
      <c r="G135" s="24"/>
    </row>
    <row r="136" spans="1:7" ht="12.75" customHeight="1">
      <c r="A136" s="23"/>
      <c r="B136" s="22"/>
      <c r="C136" s="23"/>
      <c r="D136" s="23"/>
      <c r="E136" s="23"/>
      <c r="G136" s="24"/>
    </row>
    <row r="137" spans="1:7" ht="12.75" customHeight="1">
      <c r="A137" s="23"/>
      <c r="B137" s="22"/>
      <c r="C137" s="23"/>
      <c r="D137" s="23"/>
      <c r="E137" s="23"/>
      <c r="G137" s="24"/>
    </row>
    <row r="138" spans="1:7" ht="12.75" customHeight="1">
      <c r="A138" s="23"/>
      <c r="B138" s="22"/>
      <c r="C138" s="23"/>
      <c r="D138" s="23"/>
      <c r="E138" s="23"/>
      <c r="G138" s="24"/>
    </row>
    <row r="139" spans="1:7" ht="12.75" customHeight="1">
      <c r="A139" s="23"/>
      <c r="B139" s="22"/>
      <c r="C139" s="23"/>
      <c r="D139" s="23"/>
      <c r="E139" s="23"/>
      <c r="G139" s="24"/>
    </row>
    <row r="140" spans="1:7" ht="12.75" customHeight="1">
      <c r="A140" s="23"/>
      <c r="B140" s="22"/>
      <c r="C140" s="23"/>
      <c r="D140" s="23"/>
      <c r="E140" s="23"/>
      <c r="G140" s="24"/>
    </row>
    <row r="141" spans="1:7" ht="12.75" customHeight="1">
      <c r="A141" s="23"/>
      <c r="B141" s="22"/>
      <c r="C141" s="23"/>
      <c r="D141" s="23"/>
      <c r="E141" s="23"/>
      <c r="G141" s="24"/>
    </row>
    <row r="142" spans="1:7" ht="12.75" customHeight="1">
      <c r="A142" s="23"/>
      <c r="B142" s="22"/>
      <c r="C142" s="23"/>
      <c r="D142" s="23"/>
      <c r="E142" s="23"/>
      <c r="G142" s="24"/>
    </row>
    <row r="143" spans="1:7" ht="12.75" customHeight="1">
      <c r="A143" s="23"/>
      <c r="B143" s="22"/>
      <c r="C143" s="23"/>
      <c r="D143" s="23"/>
      <c r="E143" s="23"/>
      <c r="G143" s="24"/>
    </row>
    <row r="144" spans="1:7" ht="12.75" customHeight="1">
      <c r="A144" s="23"/>
      <c r="B144" s="22"/>
      <c r="C144" s="23"/>
      <c r="D144" s="23"/>
      <c r="E144" s="23"/>
      <c r="G144" s="24"/>
    </row>
    <row r="145" spans="1:7" ht="12.75" customHeight="1">
      <c r="A145" s="23"/>
      <c r="B145" s="22"/>
      <c r="C145" s="23"/>
      <c r="D145" s="23"/>
      <c r="E145" s="23"/>
      <c r="G145" s="24"/>
    </row>
    <row r="146" spans="1:7" ht="12.75" customHeight="1">
      <c r="A146" s="23"/>
      <c r="B146" s="22"/>
      <c r="C146" s="23"/>
      <c r="D146" s="23"/>
      <c r="E146" s="23"/>
      <c r="G146" s="24"/>
    </row>
    <row r="147" spans="1:7" ht="12.75" customHeight="1">
      <c r="A147" s="23"/>
      <c r="B147" s="22"/>
      <c r="C147" s="23"/>
      <c r="D147" s="23"/>
      <c r="E147" s="23"/>
      <c r="G147" s="24"/>
    </row>
    <row r="148" spans="1:7" ht="12.75" customHeight="1">
      <c r="A148" s="23"/>
      <c r="B148" s="22"/>
      <c r="C148" s="23"/>
      <c r="D148" s="23"/>
      <c r="E148" s="23"/>
      <c r="G148" s="24"/>
    </row>
    <row r="149" spans="1:7" ht="12.75" customHeight="1">
      <c r="A149" s="23"/>
      <c r="B149" s="22"/>
      <c r="C149" s="23"/>
      <c r="D149" s="23"/>
      <c r="E149" s="23"/>
      <c r="G149" s="24"/>
    </row>
    <row r="150" spans="1:7" ht="12.75" customHeight="1">
      <c r="A150" s="23"/>
      <c r="B150" s="22"/>
      <c r="C150" s="23"/>
      <c r="D150" s="23"/>
      <c r="E150" s="23"/>
      <c r="G150" s="24"/>
    </row>
    <row r="151" spans="1:7" ht="12.75" customHeight="1">
      <c r="A151" s="23"/>
      <c r="B151" s="22"/>
      <c r="C151" s="23"/>
      <c r="D151" s="23"/>
      <c r="E151" s="23"/>
      <c r="G151" s="24"/>
    </row>
    <row r="152" spans="1:7" ht="12.75" customHeight="1">
      <c r="A152" s="23"/>
      <c r="B152" s="22"/>
      <c r="C152" s="23"/>
      <c r="D152" s="23"/>
      <c r="E152" s="23"/>
      <c r="G152" s="24"/>
    </row>
    <row r="153" spans="1:7" ht="12.75" customHeight="1">
      <c r="A153" s="23"/>
      <c r="B153" s="22"/>
      <c r="C153" s="23"/>
      <c r="D153" s="23"/>
      <c r="E153" s="23"/>
      <c r="G153" s="24"/>
    </row>
    <row r="154" spans="1:7" ht="12.75" customHeight="1">
      <c r="A154" s="23"/>
      <c r="B154" s="22"/>
      <c r="C154" s="23"/>
      <c r="D154" s="23"/>
      <c r="E154" s="23"/>
      <c r="G154" s="24"/>
    </row>
    <row r="155" spans="1:7" ht="12.75" customHeight="1">
      <c r="A155" s="23"/>
      <c r="B155" s="22"/>
      <c r="C155" s="23"/>
      <c r="D155" s="23"/>
      <c r="E155" s="23"/>
      <c r="G155" s="24"/>
    </row>
    <row r="156" spans="1:7" ht="12.75" customHeight="1">
      <c r="A156" s="23"/>
      <c r="B156" s="22"/>
      <c r="C156" s="23"/>
      <c r="D156" s="23"/>
      <c r="E156" s="23"/>
      <c r="G156" s="24"/>
    </row>
    <row r="157" spans="1:7" ht="12.75" customHeight="1">
      <c r="A157" s="23"/>
      <c r="B157" s="22"/>
      <c r="C157" s="23"/>
      <c r="D157" s="23"/>
      <c r="E157" s="23"/>
      <c r="G157" s="24"/>
    </row>
    <row r="158" spans="1:7" ht="12.75" customHeight="1">
      <c r="A158" s="23"/>
      <c r="B158" s="22"/>
      <c r="C158" s="23"/>
      <c r="D158" s="23"/>
      <c r="E158" s="23"/>
      <c r="G158" s="24"/>
    </row>
    <row r="159" spans="1:7" ht="12.75" customHeight="1">
      <c r="A159" s="23"/>
      <c r="B159" s="22"/>
      <c r="C159" s="23"/>
      <c r="D159" s="23"/>
      <c r="E159" s="23"/>
      <c r="G159" s="24"/>
    </row>
    <row r="160" spans="1:7" ht="12.75" customHeight="1">
      <c r="A160" s="23"/>
      <c r="B160" s="22"/>
      <c r="C160" s="23"/>
      <c r="D160" s="23"/>
      <c r="E160" s="23"/>
      <c r="G160" s="24"/>
    </row>
    <row r="161" spans="1:7" ht="12.75" customHeight="1">
      <c r="A161" s="23"/>
      <c r="B161" s="22"/>
      <c r="C161" s="23"/>
      <c r="D161" s="23"/>
      <c r="E161" s="23"/>
      <c r="G161" s="24"/>
    </row>
    <row r="162" spans="1:7" ht="12.75" customHeight="1">
      <c r="A162" s="23"/>
      <c r="B162" s="22"/>
      <c r="C162" s="23"/>
      <c r="D162" s="23"/>
      <c r="E162" s="23"/>
      <c r="G162" s="24"/>
    </row>
    <row r="163" spans="1:7" ht="12.75" customHeight="1">
      <c r="A163" s="23"/>
      <c r="B163" s="22"/>
      <c r="C163" s="23"/>
      <c r="D163" s="23"/>
      <c r="E163" s="23"/>
      <c r="G163" s="24"/>
    </row>
    <row r="164" spans="1:7" ht="12.75" customHeight="1">
      <c r="A164" s="23"/>
      <c r="B164" s="22"/>
      <c r="C164" s="23"/>
      <c r="D164" s="23"/>
      <c r="E164" s="23"/>
      <c r="G164" s="24"/>
    </row>
    <row r="165" spans="1:7" ht="12.75" customHeight="1">
      <c r="A165" s="5"/>
      <c r="B165" s="22"/>
      <c r="C165" s="23"/>
      <c r="D165" s="23"/>
      <c r="E165" s="23"/>
      <c r="G165" s="24"/>
    </row>
    <row r="166" spans="1:7" ht="12.75" customHeight="1">
      <c r="A166" s="5"/>
      <c r="B166" s="23"/>
      <c r="C166" s="23"/>
      <c r="D166" s="23"/>
      <c r="E166" s="23"/>
      <c r="G166" s="24"/>
    </row>
    <row r="167" spans="1:7" ht="12.75" customHeight="1">
      <c r="A167" s="5"/>
      <c r="B167" s="23"/>
      <c r="C167" s="23"/>
      <c r="D167" s="23"/>
      <c r="E167" s="23"/>
      <c r="G167" s="24"/>
    </row>
    <row r="168" spans="1:7" ht="12.75" customHeight="1">
      <c r="A168" s="5"/>
      <c r="B168" s="23"/>
      <c r="C168" s="23"/>
      <c r="D168" s="23"/>
      <c r="E168" s="23"/>
      <c r="G168" s="24"/>
    </row>
    <row r="169" spans="1:7" ht="12.75" customHeight="1">
      <c r="A169" s="5"/>
      <c r="B169" s="23"/>
      <c r="C169" s="23"/>
      <c r="D169" s="23"/>
      <c r="E169" s="23"/>
      <c r="G169" s="24"/>
    </row>
    <row r="170" spans="1:7" ht="12.75" customHeight="1">
      <c r="A170" s="5"/>
      <c r="B170" s="23"/>
      <c r="C170" s="23"/>
      <c r="D170" s="23"/>
      <c r="E170" s="23"/>
      <c r="G170" s="24"/>
    </row>
    <row r="171" spans="1:7" ht="12.75" customHeight="1">
      <c r="A171" s="5"/>
      <c r="B171" s="23"/>
      <c r="C171" s="23"/>
      <c r="D171" s="23"/>
      <c r="E171" s="23"/>
      <c r="G171" s="24"/>
    </row>
    <row r="172" spans="1:7" ht="12.75" customHeight="1">
      <c r="A172" s="5"/>
      <c r="B172" s="23"/>
      <c r="C172" s="23"/>
      <c r="D172" s="23"/>
      <c r="E172" s="23"/>
      <c r="G172" s="24"/>
    </row>
    <row r="173" spans="1:7" ht="12.75" customHeight="1">
      <c r="A173" s="5"/>
      <c r="B173" s="23"/>
      <c r="C173" s="23"/>
      <c r="D173" s="23"/>
      <c r="E173" s="23"/>
      <c r="G173" s="24"/>
    </row>
    <row r="174" spans="1:7" ht="12.75" customHeight="1">
      <c r="A174" s="5"/>
      <c r="B174" s="23"/>
      <c r="C174" s="23"/>
      <c r="D174" s="23"/>
      <c r="E174" s="23"/>
      <c r="G174" s="24"/>
    </row>
    <row r="175" spans="1:7" ht="12.75" customHeight="1">
      <c r="A175" s="5"/>
      <c r="B175" s="23"/>
      <c r="C175" s="23"/>
      <c r="D175" s="23"/>
      <c r="E175" s="23"/>
      <c r="G175" s="24"/>
    </row>
    <row r="176" spans="1:7" ht="12.75" customHeight="1">
      <c r="A176" s="5"/>
      <c r="B176" s="23"/>
      <c r="C176" s="23"/>
      <c r="D176" s="23"/>
      <c r="E176" s="23"/>
      <c r="G176" s="24"/>
    </row>
    <row r="177" spans="1:7" ht="12.75" customHeight="1">
      <c r="A177" s="5"/>
      <c r="B177" s="23"/>
      <c r="C177" s="23"/>
      <c r="D177" s="23"/>
      <c r="E177" s="23"/>
      <c r="G177" s="24"/>
    </row>
    <row r="178" spans="1:7" ht="12.75" customHeight="1">
      <c r="A178" s="5"/>
      <c r="B178" s="23"/>
      <c r="C178" s="23"/>
      <c r="D178" s="23"/>
      <c r="E178" s="23"/>
      <c r="G178" s="24"/>
    </row>
    <row r="179" spans="1:7" ht="12.75" customHeight="1">
      <c r="A179" s="5"/>
      <c r="B179" s="23"/>
      <c r="C179" s="23"/>
      <c r="D179" s="23"/>
      <c r="E179" s="23"/>
      <c r="G179" s="24"/>
    </row>
    <row r="180" spans="1:7" ht="12.75" customHeight="1">
      <c r="A180" s="5"/>
      <c r="B180" s="23"/>
      <c r="C180" s="23"/>
      <c r="D180" s="23"/>
      <c r="E180" s="23"/>
      <c r="G180" s="24"/>
    </row>
    <row r="181" spans="1:7" ht="12.75" customHeight="1">
      <c r="A181" s="5"/>
      <c r="B181" s="23"/>
      <c r="C181" s="23"/>
      <c r="D181" s="23"/>
      <c r="E181" s="23"/>
      <c r="G181" s="24"/>
    </row>
    <row r="182" spans="1:7" ht="12.75" customHeight="1">
      <c r="A182" s="5"/>
      <c r="B182" s="23"/>
      <c r="C182" s="23"/>
      <c r="D182" s="23"/>
      <c r="E182" s="23"/>
      <c r="G182" s="24"/>
    </row>
    <row r="183" spans="1:7" ht="12.75" customHeight="1">
      <c r="A183" s="5"/>
      <c r="B183" s="23"/>
      <c r="C183" s="23"/>
      <c r="D183" s="23"/>
      <c r="E183" s="23"/>
      <c r="G183" s="24"/>
    </row>
    <row r="184" spans="1:7" ht="12.75" customHeight="1">
      <c r="A184" s="5"/>
      <c r="B184" s="23"/>
      <c r="C184" s="23"/>
      <c r="D184" s="23"/>
      <c r="E184" s="23"/>
      <c r="G184" s="24"/>
    </row>
    <row r="185" spans="1:7" ht="12.75" customHeight="1">
      <c r="A185" s="5"/>
      <c r="B185" s="23"/>
      <c r="C185" s="23"/>
      <c r="D185" s="23"/>
      <c r="E185" s="23"/>
      <c r="G185" s="24"/>
    </row>
    <row r="186" spans="1:7" ht="12.75" customHeight="1">
      <c r="A186" s="5"/>
      <c r="B186" s="23"/>
      <c r="C186" s="23"/>
      <c r="D186" s="23"/>
      <c r="E186" s="23"/>
      <c r="G186" s="24"/>
    </row>
    <row r="187" spans="1:7" ht="12.75" customHeight="1">
      <c r="A187" s="5"/>
      <c r="B187" s="23"/>
      <c r="C187" s="23"/>
      <c r="D187" s="23"/>
      <c r="E187" s="23"/>
      <c r="G187" s="24"/>
    </row>
    <row r="188" spans="1:7" ht="12.75" customHeight="1">
      <c r="A188" s="5"/>
      <c r="B188" s="23"/>
      <c r="C188" s="23"/>
      <c r="D188" s="23"/>
      <c r="E188" s="23"/>
      <c r="G188" s="24"/>
    </row>
    <row r="189" spans="1:7" ht="12.75" customHeight="1">
      <c r="A189" s="5"/>
      <c r="B189" s="23"/>
      <c r="C189" s="23"/>
      <c r="D189" s="23"/>
      <c r="E189" s="23"/>
      <c r="G189" s="24"/>
    </row>
    <row r="190" spans="1:7" ht="12.75" customHeight="1">
      <c r="A190" s="5"/>
      <c r="B190" s="23"/>
      <c r="C190" s="23"/>
      <c r="D190" s="23"/>
      <c r="E190" s="23"/>
      <c r="G190" s="24"/>
    </row>
    <row r="191" spans="1:7" ht="12.75" customHeight="1">
      <c r="A191" s="5"/>
      <c r="B191" s="23"/>
      <c r="C191" s="23"/>
      <c r="D191" s="23"/>
      <c r="E191" s="23"/>
      <c r="G191" s="24"/>
    </row>
    <row r="192" spans="1:7" ht="12.75" customHeight="1">
      <c r="A192" s="5"/>
      <c r="B192" s="23"/>
      <c r="C192" s="23"/>
      <c r="D192" s="23"/>
      <c r="E192" s="23"/>
      <c r="G192" s="24"/>
    </row>
    <row r="193" spans="1:7" ht="12.75" customHeight="1">
      <c r="A193" s="5"/>
      <c r="B193" s="23"/>
      <c r="C193" s="23"/>
      <c r="D193" s="23"/>
      <c r="E193" s="23"/>
      <c r="G193" s="24"/>
    </row>
    <row r="194" spans="1:7" ht="12.75" customHeight="1">
      <c r="A194" s="5"/>
      <c r="B194" s="23"/>
      <c r="C194" s="23"/>
      <c r="D194" s="23"/>
      <c r="E194" s="23"/>
      <c r="G194" s="24"/>
    </row>
    <row r="195" spans="1:7" ht="12.75" customHeight="1">
      <c r="A195" s="5"/>
      <c r="B195" s="23"/>
      <c r="C195" s="23"/>
      <c r="D195" s="23"/>
      <c r="E195" s="23"/>
      <c r="G195" s="24"/>
    </row>
    <row r="196" spans="1:7" ht="12.75" customHeight="1">
      <c r="A196" s="5"/>
      <c r="B196" s="23"/>
      <c r="C196" s="23"/>
      <c r="D196" s="23"/>
      <c r="E196" s="23"/>
      <c r="G196" s="24"/>
    </row>
    <row r="197" spans="1:7" ht="12.75" customHeight="1">
      <c r="A197" s="5"/>
      <c r="B197" s="23"/>
      <c r="C197" s="23"/>
      <c r="D197" s="23"/>
      <c r="E197" s="23"/>
      <c r="G197" s="24"/>
    </row>
    <row r="198" spans="1:7" ht="12.75" customHeight="1">
      <c r="A198" s="5"/>
      <c r="B198" s="23"/>
      <c r="C198" s="23"/>
      <c r="D198" s="23"/>
      <c r="E198" s="23"/>
      <c r="G198" s="24"/>
    </row>
    <row r="199" spans="1:7" ht="12.75" customHeight="1">
      <c r="A199" s="5"/>
      <c r="B199" s="23"/>
      <c r="C199" s="23"/>
      <c r="D199" s="23"/>
      <c r="E199" s="23"/>
      <c r="G199" s="24"/>
    </row>
    <row r="200" spans="1:7" ht="12.75" customHeight="1">
      <c r="A200" s="5"/>
      <c r="B200" s="23"/>
      <c r="C200" s="23"/>
      <c r="D200" s="23"/>
      <c r="E200" s="23"/>
      <c r="G200" s="24"/>
    </row>
    <row r="201" spans="1:7" ht="12.75" customHeight="1">
      <c r="A201" s="5"/>
      <c r="B201" s="23"/>
      <c r="C201" s="23"/>
      <c r="D201" s="23"/>
      <c r="E201" s="23"/>
      <c r="G201" s="24"/>
    </row>
    <row r="202" spans="1:7" ht="12.75" customHeight="1">
      <c r="A202" s="5"/>
      <c r="B202" s="23"/>
      <c r="C202" s="23"/>
      <c r="D202" s="23"/>
      <c r="E202" s="23"/>
      <c r="G202" s="24"/>
    </row>
    <row r="203" spans="1:7" ht="12.75" customHeight="1">
      <c r="A203" s="5"/>
      <c r="B203" s="23"/>
      <c r="C203" s="23"/>
      <c r="D203" s="23"/>
      <c r="E203" s="23"/>
      <c r="G203" s="24"/>
    </row>
    <row r="204" spans="1:7" ht="12.75" customHeight="1">
      <c r="A204" s="5"/>
      <c r="B204" s="23"/>
      <c r="C204" s="23"/>
      <c r="D204" s="23"/>
      <c r="E204" s="23"/>
      <c r="G204" s="24"/>
    </row>
    <row r="205" spans="1:7" ht="12.75" customHeight="1">
      <c r="A205" s="5"/>
      <c r="B205" s="23"/>
      <c r="C205" s="23"/>
      <c r="D205" s="23"/>
      <c r="E205" s="23"/>
      <c r="G205" s="24"/>
    </row>
    <row r="206" spans="1:7" ht="12.75" customHeight="1">
      <c r="A206" s="5"/>
      <c r="B206" s="23"/>
      <c r="C206" s="23"/>
      <c r="D206" s="23"/>
      <c r="E206" s="23"/>
      <c r="G206" s="24"/>
    </row>
    <row r="207" spans="1:7" ht="12.75" customHeight="1">
      <c r="A207" s="5"/>
      <c r="B207" s="23"/>
      <c r="C207" s="23"/>
      <c r="D207" s="23"/>
      <c r="E207" s="23"/>
      <c r="G207" s="24"/>
    </row>
    <row r="208" spans="1:7" ht="12.75" customHeight="1">
      <c r="A208" s="5"/>
      <c r="B208" s="23"/>
      <c r="C208" s="23"/>
      <c r="D208" s="23"/>
      <c r="E208" s="23"/>
      <c r="G208" s="24"/>
    </row>
    <row r="209" spans="1:7" ht="12.75" customHeight="1">
      <c r="A209" s="5"/>
      <c r="B209" s="23"/>
      <c r="C209" s="23"/>
      <c r="D209" s="23"/>
      <c r="E209" s="23"/>
      <c r="G209" s="24"/>
    </row>
    <row r="210" spans="1:7" ht="12.75" customHeight="1">
      <c r="A210" s="5"/>
      <c r="B210" s="23"/>
      <c r="C210" s="23"/>
      <c r="D210" s="23"/>
      <c r="E210" s="23"/>
      <c r="G210" s="24"/>
    </row>
    <row r="211" spans="1:7" ht="12.75" customHeight="1">
      <c r="A211" s="5"/>
      <c r="B211" s="23"/>
      <c r="C211" s="23"/>
      <c r="D211" s="23"/>
      <c r="E211" s="23"/>
      <c r="G211" s="24"/>
    </row>
    <row r="212" spans="1:7" ht="12.75" customHeight="1">
      <c r="A212" s="5"/>
      <c r="B212" s="23"/>
      <c r="C212" s="23"/>
      <c r="D212" s="23"/>
      <c r="E212" s="23"/>
      <c r="G212" s="24"/>
    </row>
    <row r="213" spans="1:7" ht="12.75" customHeight="1">
      <c r="A213" s="5"/>
      <c r="B213" s="23"/>
      <c r="C213" s="23"/>
      <c r="D213" s="23"/>
      <c r="E213" s="23"/>
      <c r="G213" s="24"/>
    </row>
    <row r="214" spans="1:7" ht="12.75" customHeight="1">
      <c r="A214" s="5"/>
      <c r="B214" s="23"/>
      <c r="C214" s="23"/>
      <c r="D214" s="23"/>
      <c r="E214" s="23"/>
      <c r="G214" s="24"/>
    </row>
    <row r="215" spans="1:7" ht="12.75" customHeight="1">
      <c r="A215" s="5"/>
      <c r="B215" s="23"/>
      <c r="C215" s="23"/>
      <c r="D215" s="23"/>
      <c r="E215" s="23"/>
      <c r="G215" s="24"/>
    </row>
    <row r="216" spans="1:7" ht="12.75" customHeight="1">
      <c r="A216" s="5"/>
      <c r="B216" s="23"/>
      <c r="C216" s="23"/>
      <c r="D216" s="23"/>
      <c r="E216" s="23"/>
      <c r="G216" s="24"/>
    </row>
    <row r="217" spans="1:7" ht="12.75" customHeight="1">
      <c r="A217" s="5"/>
      <c r="B217" s="23"/>
      <c r="C217" s="23"/>
      <c r="D217" s="23"/>
      <c r="E217" s="23"/>
      <c r="G217" s="24"/>
    </row>
    <row r="218" spans="1:7" ht="12.75" customHeight="1">
      <c r="A218" s="5"/>
      <c r="B218" s="23"/>
      <c r="C218" s="23"/>
      <c r="D218" s="23"/>
      <c r="E218" s="23"/>
      <c r="G218" s="24"/>
    </row>
    <row r="219" spans="1:7" ht="12.75" customHeight="1">
      <c r="A219" s="5"/>
      <c r="B219" s="23"/>
      <c r="C219" s="23"/>
      <c r="D219" s="23"/>
      <c r="E219" s="23"/>
      <c r="G219" s="24"/>
    </row>
    <row r="220" spans="1:7" ht="12.75" customHeight="1">
      <c r="A220" s="5"/>
      <c r="B220" s="23"/>
      <c r="C220" s="23"/>
      <c r="D220" s="23"/>
      <c r="E220" s="23"/>
      <c r="G220" s="24"/>
    </row>
    <row r="221" spans="1:7" ht="12.75" customHeight="1">
      <c r="A221" s="5"/>
      <c r="B221" s="23"/>
      <c r="C221" s="23"/>
      <c r="D221" s="23"/>
      <c r="E221" s="23"/>
      <c r="G221" s="24"/>
    </row>
    <row r="222" spans="1:7" ht="12.75" customHeight="1">
      <c r="A222" s="5"/>
      <c r="B222" s="23"/>
      <c r="C222" s="23"/>
      <c r="D222" s="23"/>
      <c r="E222" s="23"/>
      <c r="G222" s="24"/>
    </row>
    <row r="223" spans="1:7" ht="12.75" customHeight="1">
      <c r="A223" s="5"/>
      <c r="B223" s="23"/>
      <c r="C223" s="23"/>
      <c r="D223" s="23"/>
      <c r="E223" s="23"/>
      <c r="G223" s="24"/>
    </row>
    <row r="224" spans="1:7" ht="12.75" customHeight="1">
      <c r="A224" s="5"/>
      <c r="B224" s="23"/>
      <c r="C224" s="23"/>
      <c r="D224" s="23"/>
      <c r="E224" s="23"/>
      <c r="G224" s="24"/>
    </row>
    <row r="225" spans="1:7" ht="12.75" customHeight="1">
      <c r="A225" s="5"/>
      <c r="B225" s="23"/>
      <c r="C225" s="23"/>
      <c r="D225" s="23"/>
      <c r="E225" s="23"/>
      <c r="G225" s="24"/>
    </row>
    <row r="226" spans="1:7" ht="12.75" customHeight="1">
      <c r="A226" s="5"/>
      <c r="B226" s="23"/>
      <c r="C226" s="23"/>
      <c r="D226" s="23"/>
      <c r="E226" s="23"/>
      <c r="G226" s="24"/>
    </row>
    <row r="227" spans="1:7" ht="12.75" customHeight="1">
      <c r="A227" s="5"/>
      <c r="B227" s="23"/>
      <c r="C227" s="23"/>
      <c r="D227" s="23"/>
      <c r="E227" s="23"/>
      <c r="G227" s="24"/>
    </row>
    <row r="228" spans="1:7" ht="12.75" customHeight="1">
      <c r="A228" s="5"/>
      <c r="B228" s="23"/>
      <c r="C228" s="23"/>
      <c r="D228" s="23"/>
      <c r="E228" s="23"/>
      <c r="G228" s="24"/>
    </row>
    <row r="229" spans="1:7" ht="12.75" customHeight="1">
      <c r="A229" s="5"/>
      <c r="B229" s="23"/>
      <c r="C229" s="23"/>
      <c r="D229" s="23"/>
      <c r="E229" s="23"/>
      <c r="G229" s="24"/>
    </row>
    <row r="230" spans="1:7" ht="12.75" customHeight="1">
      <c r="A230" s="5"/>
      <c r="B230" s="23"/>
      <c r="C230" s="23"/>
      <c r="D230" s="23"/>
      <c r="E230" s="23"/>
      <c r="G230" s="24"/>
    </row>
    <row r="231" spans="1:7" ht="12.75" customHeight="1">
      <c r="A231" s="5"/>
      <c r="B231" s="23"/>
      <c r="C231" s="23"/>
      <c r="D231" s="23"/>
      <c r="E231" s="23"/>
      <c r="G231" s="24"/>
    </row>
    <row r="232" spans="1:7" ht="12.75" customHeight="1">
      <c r="A232" s="5"/>
      <c r="B232" s="23"/>
      <c r="C232" s="23"/>
      <c r="D232" s="23"/>
      <c r="E232" s="23"/>
      <c r="G232" s="24"/>
    </row>
    <row r="233" spans="1:7" ht="12.75" customHeight="1">
      <c r="A233" s="5"/>
      <c r="B233" s="23"/>
      <c r="C233" s="23"/>
      <c r="D233" s="23"/>
      <c r="E233" s="23"/>
      <c r="G233" s="24"/>
    </row>
    <row r="234" spans="1:7" ht="12.75" customHeight="1">
      <c r="A234" s="5"/>
      <c r="B234" s="23"/>
      <c r="C234" s="23"/>
      <c r="D234" s="23"/>
      <c r="E234" s="23"/>
      <c r="G234" s="24"/>
    </row>
    <row r="235" spans="1:7" ht="12.75" customHeight="1">
      <c r="A235" s="5"/>
      <c r="B235" s="23"/>
      <c r="C235" s="23"/>
      <c r="D235" s="23"/>
      <c r="E235" s="23"/>
      <c r="G235" s="24"/>
    </row>
    <row r="236" spans="1:7" ht="12.75" customHeight="1">
      <c r="A236" s="5"/>
      <c r="B236" s="23"/>
      <c r="C236" s="23"/>
      <c r="D236" s="23"/>
      <c r="E236" s="23"/>
      <c r="G236" s="24"/>
    </row>
    <row r="237" spans="1:7" ht="12.75" customHeight="1">
      <c r="A237" s="5"/>
      <c r="B237" s="23"/>
      <c r="C237" s="23"/>
      <c r="D237" s="23"/>
      <c r="E237" s="23"/>
      <c r="G237" s="24"/>
    </row>
    <row r="238" spans="1:7" ht="12.75" customHeight="1">
      <c r="A238" s="5"/>
      <c r="B238" s="23"/>
      <c r="C238" s="23"/>
      <c r="D238" s="23"/>
      <c r="E238" s="23"/>
      <c r="G238" s="24"/>
    </row>
    <row r="239" spans="1:7" ht="12.75" customHeight="1">
      <c r="A239" s="5"/>
      <c r="B239" s="23"/>
      <c r="C239" s="23"/>
      <c r="D239" s="23"/>
      <c r="E239" s="23"/>
      <c r="G239" s="24"/>
    </row>
    <row r="240" spans="1:7" ht="12.75" customHeight="1">
      <c r="A240" s="5"/>
      <c r="B240" s="23"/>
      <c r="C240" s="23"/>
      <c r="D240" s="23"/>
      <c r="E240" s="23"/>
      <c r="G240" s="24"/>
    </row>
    <row r="241" spans="1:7" ht="12.75" customHeight="1">
      <c r="A241" s="5"/>
      <c r="B241" s="23"/>
      <c r="C241" s="23"/>
      <c r="D241" s="23"/>
      <c r="E241" s="23"/>
      <c r="G241" s="24"/>
    </row>
    <row r="242" spans="1:7" ht="12.75" customHeight="1">
      <c r="A242" s="5"/>
      <c r="B242" s="23"/>
      <c r="C242" s="23"/>
      <c r="D242" s="23"/>
      <c r="E242" s="23"/>
      <c r="G242" s="24"/>
    </row>
    <row r="243" spans="1:7" ht="12.75" customHeight="1">
      <c r="A243" s="5"/>
      <c r="B243" s="23"/>
      <c r="C243" s="23"/>
      <c r="D243" s="23"/>
      <c r="E243" s="23"/>
      <c r="G243" s="24"/>
    </row>
    <row r="244" spans="1:7" ht="12.75" customHeight="1">
      <c r="A244" s="5"/>
      <c r="B244" s="23"/>
      <c r="C244" s="23"/>
      <c r="D244" s="23"/>
      <c r="E244" s="23"/>
      <c r="G244" s="24"/>
    </row>
    <row r="245" spans="1:7" ht="12.75" customHeight="1">
      <c r="A245" s="5"/>
      <c r="B245" s="23"/>
      <c r="C245" s="23"/>
      <c r="D245" s="23"/>
      <c r="E245" s="23"/>
      <c r="G245" s="24"/>
    </row>
    <row r="246" spans="1:7" ht="12.75" customHeight="1">
      <c r="A246" s="5"/>
      <c r="B246" s="23"/>
      <c r="C246" s="23"/>
      <c r="D246" s="23"/>
      <c r="E246" s="23"/>
      <c r="G246" s="24"/>
    </row>
    <row r="247" spans="1:7" ht="12.75" customHeight="1">
      <c r="A247" s="5"/>
      <c r="B247" s="23"/>
      <c r="C247" s="23"/>
      <c r="D247" s="23"/>
      <c r="E247" s="23"/>
      <c r="G247" s="24"/>
    </row>
    <row r="248" spans="1:7" ht="12.75" customHeight="1">
      <c r="A248" s="5"/>
      <c r="B248" s="23"/>
      <c r="C248" s="23"/>
      <c r="D248" s="23"/>
      <c r="E248" s="23"/>
      <c r="G248" s="24"/>
    </row>
    <row r="249" spans="1:7" ht="12.75" customHeight="1">
      <c r="A249" s="5"/>
      <c r="B249" s="23"/>
      <c r="C249" s="23"/>
      <c r="D249" s="23"/>
      <c r="E249" s="23"/>
      <c r="G249" s="24"/>
    </row>
    <row r="250" spans="1:7" ht="12.75" customHeight="1">
      <c r="A250" s="5"/>
      <c r="B250" s="23"/>
      <c r="C250" s="23"/>
      <c r="D250" s="23"/>
      <c r="E250" s="23"/>
      <c r="G250" s="24"/>
    </row>
    <row r="251" spans="1:7" ht="12.75" customHeight="1">
      <c r="A251" s="5"/>
      <c r="B251" s="23"/>
      <c r="C251" s="23"/>
      <c r="D251" s="23"/>
      <c r="E251" s="23"/>
      <c r="G251" s="24"/>
    </row>
    <row r="252" spans="1:7" ht="12.75" customHeight="1">
      <c r="A252" s="5"/>
      <c r="B252" s="23"/>
      <c r="C252" s="23"/>
      <c r="D252" s="23"/>
      <c r="E252" s="23"/>
      <c r="G252" s="24"/>
    </row>
    <row r="253" spans="1:7" ht="12.75" customHeight="1">
      <c r="A253" s="5"/>
      <c r="B253" s="23"/>
      <c r="C253" s="23"/>
      <c r="D253" s="23"/>
      <c r="E253" s="23"/>
      <c r="G253" s="24"/>
    </row>
    <row r="254" spans="1:7" ht="12.75" customHeight="1">
      <c r="A254" s="5"/>
      <c r="B254" s="23"/>
      <c r="C254" s="23"/>
      <c r="D254" s="23"/>
      <c r="E254" s="23"/>
      <c r="G254" s="24"/>
    </row>
    <row r="255" spans="1:7" ht="12.75" customHeight="1">
      <c r="A255" s="5"/>
      <c r="B255" s="23"/>
      <c r="C255" s="23"/>
      <c r="D255" s="23"/>
      <c r="E255" s="23"/>
      <c r="G255" s="24"/>
    </row>
    <row r="256" spans="1:7" ht="12.75" customHeight="1">
      <c r="A256" s="5"/>
      <c r="B256" s="23"/>
      <c r="C256" s="23"/>
      <c r="D256" s="23"/>
      <c r="E256" s="23"/>
      <c r="G256" s="24"/>
    </row>
    <row r="257" spans="1:7" ht="12.75" customHeight="1">
      <c r="A257" s="5"/>
      <c r="B257" s="23"/>
      <c r="C257" s="23"/>
      <c r="D257" s="23"/>
      <c r="E257" s="23"/>
      <c r="G257" s="24"/>
    </row>
    <row r="258" spans="1:7" ht="12.75" customHeight="1">
      <c r="A258" s="5"/>
      <c r="B258" s="23"/>
      <c r="C258" s="23"/>
      <c r="D258" s="23"/>
      <c r="E258" s="23"/>
      <c r="G258" s="24"/>
    </row>
    <row r="259" spans="1:7" ht="12.75" customHeight="1">
      <c r="A259" s="5"/>
      <c r="B259" s="23"/>
      <c r="C259" s="23"/>
      <c r="D259" s="23"/>
      <c r="E259" s="23"/>
      <c r="G259" s="24"/>
    </row>
    <row r="260" spans="1:7" ht="12.75" customHeight="1">
      <c r="A260" s="5"/>
      <c r="B260" s="23"/>
      <c r="C260" s="23"/>
      <c r="D260" s="23"/>
      <c r="E260" s="23"/>
      <c r="G260" s="24"/>
    </row>
    <row r="261" spans="1:7" ht="12.75" customHeight="1">
      <c r="A261" s="5"/>
      <c r="B261" s="23"/>
      <c r="C261" s="23"/>
      <c r="D261" s="23"/>
      <c r="E261" s="23"/>
      <c r="G261" s="24"/>
    </row>
    <row r="262" spans="1:7" ht="12.75" customHeight="1">
      <c r="A262" s="5"/>
      <c r="B262" s="23"/>
      <c r="C262" s="23"/>
      <c r="D262" s="23"/>
      <c r="E262" s="23"/>
      <c r="G262" s="24"/>
    </row>
    <row r="263" spans="1:7" ht="12.75" customHeight="1">
      <c r="A263" s="5"/>
      <c r="B263" s="23"/>
      <c r="C263" s="23"/>
      <c r="D263" s="23"/>
      <c r="E263" s="23"/>
      <c r="G263" s="24"/>
    </row>
    <row r="264" spans="1:7" ht="12.75" customHeight="1">
      <c r="A264" s="5"/>
      <c r="B264" s="23"/>
      <c r="C264" s="23"/>
      <c r="D264" s="23"/>
      <c r="E264" s="23"/>
      <c r="G264" s="24"/>
    </row>
    <row r="265" spans="1:7" ht="12.75" customHeight="1">
      <c r="A265" s="5"/>
      <c r="B265" s="23"/>
      <c r="C265" s="23"/>
      <c r="D265" s="23"/>
      <c r="E265" s="23"/>
      <c r="G265" s="24"/>
    </row>
    <row r="266" spans="1:7" ht="12.75" customHeight="1">
      <c r="A266" s="5"/>
      <c r="B266" s="23"/>
      <c r="C266" s="23"/>
      <c r="D266" s="23"/>
      <c r="E266" s="23"/>
      <c r="G266" s="24"/>
    </row>
    <row r="267" spans="1:7" ht="12.75" customHeight="1">
      <c r="A267" s="5"/>
      <c r="B267" s="23"/>
      <c r="C267" s="23"/>
      <c r="D267" s="23"/>
      <c r="E267" s="23"/>
      <c r="G267" s="24"/>
    </row>
    <row r="268" spans="1:7" ht="12.75" customHeight="1">
      <c r="A268" s="5"/>
      <c r="B268" s="23"/>
      <c r="C268" s="23"/>
      <c r="D268" s="23"/>
      <c r="E268" s="23"/>
      <c r="G268" s="24"/>
    </row>
    <row r="269" spans="1:7" ht="12.75" customHeight="1">
      <c r="A269" s="5"/>
      <c r="B269" s="23"/>
      <c r="C269" s="23"/>
      <c r="D269" s="23"/>
      <c r="E269" s="23"/>
      <c r="G269" s="24"/>
    </row>
    <row r="270" spans="1:7" ht="12.75" customHeight="1">
      <c r="A270" s="5"/>
      <c r="B270" s="23"/>
      <c r="C270" s="23"/>
      <c r="D270" s="23"/>
      <c r="E270" s="23"/>
      <c r="G270" s="24"/>
    </row>
    <row r="271" spans="1:7" ht="12.75" customHeight="1">
      <c r="A271" s="5"/>
      <c r="B271" s="23"/>
      <c r="C271" s="23"/>
      <c r="D271" s="23"/>
      <c r="E271" s="23"/>
      <c r="G271" s="24"/>
    </row>
    <row r="272" spans="1:7" ht="12.75" customHeight="1">
      <c r="A272" s="5"/>
      <c r="B272" s="23"/>
      <c r="C272" s="23"/>
      <c r="D272" s="23"/>
      <c r="E272" s="23"/>
      <c r="G272" s="24"/>
    </row>
    <row r="273" spans="1:7" ht="12.75" customHeight="1">
      <c r="A273" s="5"/>
      <c r="B273" s="23"/>
      <c r="C273" s="23"/>
      <c r="D273" s="23"/>
      <c r="E273" s="23"/>
      <c r="G273" s="24"/>
    </row>
    <row r="274" spans="1:7" ht="12.75" customHeight="1">
      <c r="A274" s="5"/>
      <c r="B274" s="23"/>
      <c r="C274" s="23"/>
      <c r="D274" s="23"/>
      <c r="E274" s="23"/>
      <c r="G274" s="24"/>
    </row>
    <row r="275" spans="1:7" ht="12.75" customHeight="1">
      <c r="A275" s="5"/>
      <c r="B275" s="23"/>
      <c r="C275" s="23"/>
      <c r="D275" s="23"/>
      <c r="E275" s="23"/>
      <c r="G275" s="24"/>
    </row>
    <row r="276" spans="1:7" ht="12.75" customHeight="1">
      <c r="A276" s="5"/>
      <c r="B276" s="23"/>
      <c r="C276" s="23"/>
      <c r="D276" s="23"/>
      <c r="E276" s="23"/>
      <c r="G276" s="24"/>
    </row>
    <row r="277" spans="1:7" ht="12.75" customHeight="1">
      <c r="A277" s="5"/>
      <c r="B277" s="23"/>
      <c r="C277" s="23"/>
      <c r="D277" s="23"/>
      <c r="E277" s="23"/>
      <c r="G277" s="24"/>
    </row>
    <row r="278" spans="1:7" ht="12.75" customHeight="1">
      <c r="A278" s="5"/>
      <c r="B278" s="23"/>
      <c r="C278" s="23"/>
      <c r="D278" s="23"/>
      <c r="E278" s="23"/>
      <c r="G278" s="24"/>
    </row>
    <row r="279" spans="1:7" ht="12.75" customHeight="1">
      <c r="A279" s="5"/>
      <c r="B279" s="23"/>
      <c r="C279" s="23"/>
      <c r="D279" s="23"/>
      <c r="E279" s="23"/>
      <c r="G279" s="24"/>
    </row>
    <row r="280" spans="1:7" ht="12.75" customHeight="1">
      <c r="A280" s="5"/>
      <c r="B280" s="23"/>
      <c r="C280" s="23"/>
      <c r="D280" s="23"/>
      <c r="E280" s="23"/>
      <c r="G280" s="24"/>
    </row>
    <row r="281" spans="1:7" ht="12.75" customHeight="1">
      <c r="A281" s="5"/>
      <c r="B281" s="23"/>
      <c r="C281" s="23"/>
      <c r="D281" s="23"/>
      <c r="E281" s="23"/>
      <c r="G281" s="24"/>
    </row>
    <row r="282" spans="1:7" ht="12.75" customHeight="1">
      <c r="A282" s="5"/>
      <c r="B282" s="23"/>
      <c r="C282" s="23"/>
      <c r="D282" s="23"/>
      <c r="E282" s="23"/>
      <c r="G282" s="24"/>
    </row>
    <row r="283" spans="1:7" ht="12.75" customHeight="1">
      <c r="A283" s="5"/>
      <c r="B283" s="23"/>
      <c r="C283" s="23"/>
      <c r="D283" s="23"/>
      <c r="E283" s="23"/>
      <c r="G283" s="24"/>
    </row>
    <row r="284" spans="1:7" ht="12.75" customHeight="1">
      <c r="A284" s="5"/>
      <c r="B284" s="23"/>
      <c r="C284" s="23"/>
      <c r="D284" s="23"/>
      <c r="E284" s="23"/>
      <c r="G284" s="24"/>
    </row>
    <row r="285" spans="1:7" ht="12.75" customHeight="1">
      <c r="A285" s="5"/>
      <c r="B285" s="23"/>
      <c r="C285" s="23"/>
      <c r="D285" s="23"/>
      <c r="E285" s="23"/>
      <c r="G285" s="24"/>
    </row>
    <row r="286" spans="1:7" ht="12.75" customHeight="1">
      <c r="A286" s="5"/>
      <c r="B286" s="23"/>
      <c r="C286" s="23"/>
      <c r="D286" s="23"/>
      <c r="E286" s="23"/>
      <c r="G286" s="24"/>
    </row>
    <row r="287" spans="1:7" ht="12.75" customHeight="1">
      <c r="A287" s="5"/>
      <c r="B287" s="23"/>
      <c r="C287" s="23"/>
      <c r="D287" s="23"/>
      <c r="E287" s="23"/>
      <c r="G287" s="24"/>
    </row>
    <row r="288" spans="1:7" ht="12.75" customHeight="1">
      <c r="A288" s="5"/>
      <c r="B288" s="23"/>
      <c r="C288" s="23"/>
      <c r="D288" s="23"/>
      <c r="E288" s="23"/>
      <c r="G288" s="24"/>
    </row>
    <row r="289" spans="1:7" ht="12.75" customHeight="1">
      <c r="A289" s="5"/>
      <c r="B289" s="23"/>
      <c r="C289" s="23"/>
      <c r="D289" s="23"/>
      <c r="E289" s="23"/>
      <c r="G289" s="24"/>
    </row>
    <row r="290" spans="1:7" ht="12.75" customHeight="1">
      <c r="A290" s="5"/>
      <c r="B290" s="23"/>
      <c r="C290" s="23"/>
      <c r="D290" s="23"/>
      <c r="E290" s="23"/>
      <c r="G290" s="24"/>
    </row>
    <row r="291" spans="1:7" ht="12.75" customHeight="1">
      <c r="A291" s="5"/>
      <c r="B291" s="23"/>
      <c r="C291" s="23"/>
      <c r="D291" s="23"/>
      <c r="E291" s="23"/>
      <c r="G291" s="24"/>
    </row>
    <row r="292" spans="1:7" ht="12.75" customHeight="1">
      <c r="A292" s="5"/>
      <c r="B292" s="23"/>
      <c r="C292" s="23"/>
      <c r="D292" s="23"/>
      <c r="E292" s="23"/>
      <c r="G292" s="24"/>
    </row>
    <row r="293" spans="1:7" ht="12.75" customHeight="1">
      <c r="A293" s="5"/>
      <c r="B293" s="23"/>
      <c r="C293" s="23"/>
      <c r="D293" s="23"/>
      <c r="E293" s="23"/>
      <c r="G293" s="24"/>
    </row>
    <row r="294" spans="1:7" ht="12.75" customHeight="1">
      <c r="A294" s="5"/>
      <c r="B294" s="23"/>
      <c r="C294" s="23"/>
      <c r="D294" s="23"/>
      <c r="E294" s="23"/>
      <c r="G294" s="24"/>
    </row>
    <row r="295" spans="1:7" ht="12.75" customHeight="1">
      <c r="A295" s="5"/>
      <c r="B295" s="23"/>
      <c r="C295" s="23"/>
      <c r="D295" s="23"/>
      <c r="E295" s="23"/>
      <c r="G295" s="24"/>
    </row>
    <row r="296" spans="1:7" ht="12.75" customHeight="1">
      <c r="A296" s="5"/>
      <c r="B296" s="23"/>
      <c r="C296" s="23"/>
      <c r="D296" s="23"/>
      <c r="E296" s="23"/>
      <c r="G296" s="24"/>
    </row>
    <row r="297" spans="1:7" ht="12.75" customHeight="1">
      <c r="A297" s="5"/>
      <c r="B297" s="23"/>
      <c r="C297" s="23"/>
      <c r="D297" s="23"/>
      <c r="E297" s="23"/>
      <c r="G297" s="24"/>
    </row>
    <row r="298" spans="1:7" ht="12.75" customHeight="1">
      <c r="A298" s="5"/>
      <c r="B298" s="23"/>
      <c r="C298" s="23"/>
      <c r="D298" s="23"/>
      <c r="E298" s="23"/>
      <c r="G298" s="24"/>
    </row>
    <row r="299" spans="1:7" ht="12.75" customHeight="1">
      <c r="A299" s="5"/>
      <c r="B299" s="23"/>
      <c r="C299" s="23"/>
      <c r="D299" s="23"/>
      <c r="E299" s="23"/>
      <c r="G299" s="24"/>
    </row>
    <row r="300" spans="1:7" ht="12.75" customHeight="1">
      <c r="A300" s="5"/>
      <c r="B300" s="23"/>
      <c r="C300" s="23"/>
      <c r="D300" s="23"/>
      <c r="E300" s="23"/>
      <c r="G300" s="24"/>
    </row>
    <row r="301" spans="1:7" ht="12.75" customHeight="1">
      <c r="A301" s="5"/>
      <c r="B301" s="23"/>
      <c r="C301" s="23"/>
      <c r="D301" s="23"/>
      <c r="E301" s="23"/>
      <c r="G301" s="24"/>
    </row>
    <row r="302" spans="1:7" ht="12.75" customHeight="1">
      <c r="A302" s="5"/>
      <c r="B302" s="23"/>
      <c r="C302" s="23"/>
      <c r="D302" s="23"/>
      <c r="E302" s="23"/>
      <c r="G302" s="24"/>
    </row>
    <row r="303" spans="1:7" ht="12.75" customHeight="1">
      <c r="A303" s="5"/>
      <c r="B303" s="23"/>
      <c r="C303" s="23"/>
      <c r="D303" s="23"/>
      <c r="E303" s="23"/>
      <c r="G303" s="24"/>
    </row>
    <row r="304" spans="1:7" ht="12.75" customHeight="1">
      <c r="A304" s="5"/>
      <c r="B304" s="23"/>
      <c r="C304" s="23"/>
      <c r="D304" s="23"/>
      <c r="E304" s="23"/>
      <c r="G304" s="24"/>
    </row>
    <row r="305" spans="1:7" ht="12.75" customHeight="1">
      <c r="A305" s="5"/>
      <c r="B305" s="23"/>
      <c r="C305" s="23"/>
      <c r="D305" s="23"/>
      <c r="E305" s="23"/>
      <c r="G305" s="24"/>
    </row>
    <row r="306" spans="1:7" ht="12.75" customHeight="1">
      <c r="A306" s="5"/>
      <c r="B306" s="23"/>
      <c r="C306" s="23"/>
      <c r="D306" s="23"/>
      <c r="E306" s="23"/>
      <c r="G306" s="24"/>
    </row>
    <row r="307" spans="1:7" ht="12.75" customHeight="1">
      <c r="A307" s="5"/>
      <c r="B307" s="23"/>
      <c r="C307" s="23"/>
      <c r="D307" s="23"/>
      <c r="E307" s="23"/>
      <c r="G307" s="24"/>
    </row>
    <row r="308" spans="1:7" ht="12.75" customHeight="1">
      <c r="A308" s="5"/>
      <c r="B308" s="23"/>
      <c r="C308" s="23"/>
      <c r="D308" s="23"/>
      <c r="E308" s="23"/>
      <c r="G308" s="24"/>
    </row>
    <row r="309" spans="1:7" ht="12.75" customHeight="1">
      <c r="A309" s="5"/>
      <c r="B309" s="23"/>
      <c r="C309" s="23"/>
      <c r="D309" s="23"/>
      <c r="E309" s="23"/>
      <c r="G309" s="24"/>
    </row>
    <row r="310" spans="1:7" ht="12.75" customHeight="1">
      <c r="A310" s="5"/>
      <c r="B310" s="23"/>
      <c r="C310" s="23"/>
      <c r="D310" s="23"/>
      <c r="E310" s="23"/>
      <c r="G310" s="24"/>
    </row>
    <row r="311" spans="1:7" ht="12.75" customHeight="1">
      <c r="A311" s="5"/>
      <c r="B311" s="23"/>
      <c r="C311" s="23"/>
      <c r="D311" s="23"/>
      <c r="E311" s="23"/>
      <c r="G311" s="24"/>
    </row>
    <row r="312" spans="1:7" ht="12.75" customHeight="1">
      <c r="A312" s="5"/>
      <c r="B312" s="23"/>
      <c r="C312" s="23"/>
      <c r="D312" s="23"/>
      <c r="E312" s="23"/>
      <c r="G312" s="24"/>
    </row>
    <row r="313" spans="1:7" ht="12.75" customHeight="1">
      <c r="A313" s="5"/>
      <c r="B313" s="23"/>
      <c r="C313" s="23"/>
      <c r="D313" s="23"/>
      <c r="E313" s="23"/>
      <c r="G313" s="24"/>
    </row>
    <row r="314" spans="1:7" ht="12.75" customHeight="1">
      <c r="A314" s="5"/>
      <c r="B314" s="23"/>
      <c r="C314" s="23"/>
      <c r="D314" s="23"/>
      <c r="E314" s="23"/>
      <c r="G314" s="24"/>
    </row>
    <row r="315" spans="1:7" ht="12.75" customHeight="1">
      <c r="A315" s="5"/>
      <c r="B315" s="23"/>
      <c r="C315" s="23"/>
      <c r="D315" s="23"/>
      <c r="E315" s="23"/>
      <c r="G315" s="24"/>
    </row>
    <row r="316" spans="1:7" ht="12.75" customHeight="1">
      <c r="A316" s="5"/>
      <c r="B316" s="23"/>
      <c r="C316" s="23"/>
      <c r="D316" s="23"/>
      <c r="E316" s="23"/>
      <c r="G316" s="24"/>
    </row>
    <row r="317" spans="1:7" ht="12.75" customHeight="1">
      <c r="A317" s="5"/>
      <c r="B317" s="23"/>
      <c r="C317" s="23"/>
      <c r="D317" s="23"/>
      <c r="E317" s="23"/>
      <c r="G317" s="24"/>
    </row>
    <row r="318" spans="1:7" ht="12.75" customHeight="1">
      <c r="A318" s="5"/>
      <c r="B318" s="23"/>
      <c r="C318" s="23"/>
      <c r="D318" s="23"/>
      <c r="E318" s="23"/>
      <c r="G318" s="24"/>
    </row>
    <row r="319" spans="1:7" ht="12.75" customHeight="1">
      <c r="A319" s="5"/>
      <c r="B319" s="23"/>
      <c r="C319" s="23"/>
      <c r="D319" s="23"/>
      <c r="E319" s="23"/>
      <c r="G319" s="24"/>
    </row>
    <row r="320" spans="1:7" ht="12.75" customHeight="1">
      <c r="A320" s="5"/>
      <c r="B320" s="23"/>
      <c r="C320" s="23"/>
      <c r="D320" s="23"/>
      <c r="E320" s="23"/>
      <c r="G320" s="24"/>
    </row>
    <row r="321" spans="1:7" ht="12.75" customHeight="1">
      <c r="A321" s="5"/>
      <c r="B321" s="23"/>
      <c r="C321" s="23"/>
      <c r="D321" s="23"/>
      <c r="E321" s="23"/>
      <c r="G321" s="24"/>
    </row>
    <row r="322" spans="1:7" ht="12.75" customHeight="1">
      <c r="A322" s="5"/>
      <c r="B322" s="23"/>
      <c r="C322" s="23"/>
      <c r="D322" s="23"/>
      <c r="E322" s="23"/>
      <c r="G322" s="24"/>
    </row>
    <row r="323" spans="1:7" ht="12.75" customHeight="1">
      <c r="A323" s="5"/>
      <c r="B323" s="23"/>
      <c r="C323" s="23"/>
      <c r="D323" s="23"/>
      <c r="E323" s="23"/>
      <c r="G323" s="24"/>
    </row>
    <row r="324" spans="1:7" ht="12.75" customHeight="1">
      <c r="A324" s="5"/>
      <c r="B324" s="23"/>
      <c r="C324" s="23"/>
      <c r="D324" s="23"/>
      <c r="E324" s="23"/>
      <c r="G324" s="24"/>
    </row>
    <row r="325" spans="1:7" ht="12.75" customHeight="1">
      <c r="A325" s="5"/>
      <c r="B325" s="23"/>
      <c r="C325" s="23"/>
      <c r="D325" s="23"/>
      <c r="E325" s="23"/>
      <c r="G325" s="24"/>
    </row>
    <row r="326" spans="1:7" ht="12.75" customHeight="1">
      <c r="A326" s="5"/>
      <c r="B326" s="23"/>
      <c r="C326" s="23"/>
      <c r="D326" s="23"/>
      <c r="E326" s="23"/>
      <c r="G326" s="24"/>
    </row>
    <row r="327" spans="1:7" ht="12.75" customHeight="1">
      <c r="A327" s="5"/>
      <c r="B327" s="23"/>
      <c r="C327" s="23"/>
      <c r="D327" s="23"/>
      <c r="E327" s="23"/>
      <c r="G327" s="24"/>
    </row>
    <row r="328" spans="1:7" ht="12.75" customHeight="1">
      <c r="A328" s="5"/>
      <c r="B328" s="23"/>
      <c r="C328" s="23"/>
      <c r="D328" s="23"/>
      <c r="E328" s="23"/>
      <c r="G328" s="24"/>
    </row>
    <row r="329" spans="1:7" ht="12.75" customHeight="1">
      <c r="A329" s="5"/>
      <c r="B329" s="23"/>
      <c r="C329" s="23"/>
      <c r="D329" s="23"/>
      <c r="E329" s="23"/>
      <c r="G329" s="24"/>
    </row>
    <row r="330" spans="1:7" ht="12.75" customHeight="1">
      <c r="A330" s="5"/>
      <c r="B330" s="23"/>
      <c r="C330" s="23"/>
      <c r="D330" s="23"/>
      <c r="E330" s="23"/>
      <c r="G330" s="24"/>
    </row>
    <row r="331" spans="1:7" ht="12.75" customHeight="1">
      <c r="A331" s="5"/>
      <c r="B331" s="23"/>
      <c r="C331" s="23"/>
      <c r="D331" s="23"/>
      <c r="E331" s="23"/>
      <c r="G331" s="24"/>
    </row>
    <row r="332" spans="1:7" ht="12.75" customHeight="1">
      <c r="A332" s="5"/>
      <c r="B332" s="23"/>
      <c r="C332" s="23"/>
      <c r="D332" s="23"/>
      <c r="E332" s="23"/>
      <c r="G332" s="24"/>
    </row>
    <row r="333" spans="1:7" ht="12.75" customHeight="1">
      <c r="A333" s="5"/>
      <c r="B333" s="23"/>
      <c r="C333" s="23"/>
      <c r="D333" s="23"/>
      <c r="E333" s="23"/>
      <c r="G333" s="24"/>
    </row>
    <row r="334" spans="1:7" ht="12.75" customHeight="1">
      <c r="A334" s="5"/>
      <c r="B334" s="23"/>
      <c r="C334" s="23"/>
      <c r="D334" s="23"/>
      <c r="E334" s="23"/>
      <c r="G334" s="24"/>
    </row>
    <row r="335" spans="1:7" ht="12.75" customHeight="1">
      <c r="A335" s="5"/>
      <c r="B335" s="23"/>
      <c r="C335" s="23"/>
      <c r="D335" s="23"/>
      <c r="E335" s="23"/>
      <c r="G335" s="24"/>
    </row>
    <row r="336" spans="1:7" ht="12.75" customHeight="1">
      <c r="A336" s="5"/>
      <c r="B336" s="23"/>
      <c r="C336" s="23"/>
      <c r="D336" s="23"/>
      <c r="E336" s="23"/>
      <c r="G336" s="24"/>
    </row>
    <row r="337" spans="1:7" ht="12.75" customHeight="1">
      <c r="A337" s="5"/>
      <c r="B337" s="23"/>
      <c r="C337" s="23"/>
      <c r="D337" s="23"/>
      <c r="E337" s="23"/>
      <c r="G337" s="24"/>
    </row>
    <row r="338" spans="1:7" ht="12.75" customHeight="1">
      <c r="A338" s="5"/>
      <c r="B338" s="23"/>
      <c r="C338" s="23"/>
      <c r="D338" s="23"/>
      <c r="E338" s="23"/>
      <c r="G338" s="24"/>
    </row>
    <row r="339" spans="1:7" ht="12.75" customHeight="1">
      <c r="A339" s="5"/>
      <c r="B339" s="23"/>
      <c r="C339" s="23"/>
      <c r="D339" s="23"/>
      <c r="E339" s="23"/>
      <c r="G339" s="24"/>
    </row>
    <row r="340" spans="1:7" ht="12.75" customHeight="1">
      <c r="A340" s="5"/>
      <c r="B340" s="23"/>
      <c r="C340" s="23"/>
      <c r="D340" s="23"/>
      <c r="E340" s="23"/>
      <c r="G340" s="24"/>
    </row>
    <row r="341" spans="1:7" ht="12.75" customHeight="1">
      <c r="A341" s="5"/>
      <c r="B341" s="23"/>
      <c r="C341" s="23"/>
      <c r="D341" s="23"/>
      <c r="E341" s="23"/>
      <c r="G341" s="24"/>
    </row>
    <row r="342" spans="1:7" ht="12.75" customHeight="1">
      <c r="A342" s="5"/>
      <c r="B342" s="23"/>
      <c r="C342" s="23"/>
      <c r="D342" s="23"/>
      <c r="E342" s="23"/>
      <c r="G342" s="24"/>
    </row>
    <row r="343" spans="1:7" ht="12.75" customHeight="1">
      <c r="A343" s="5"/>
      <c r="B343" s="23"/>
      <c r="C343" s="23"/>
      <c r="D343" s="23"/>
      <c r="E343" s="23"/>
      <c r="G343" s="24"/>
    </row>
    <row r="344" spans="1:7" ht="12.75" customHeight="1">
      <c r="A344" s="5"/>
      <c r="B344" s="23"/>
      <c r="C344" s="23"/>
      <c r="D344" s="23"/>
      <c r="E344" s="23"/>
      <c r="G344" s="24"/>
    </row>
    <row r="345" spans="1:7" ht="12.75" customHeight="1">
      <c r="A345" s="5"/>
      <c r="B345" s="23"/>
      <c r="C345" s="23"/>
      <c r="D345" s="23"/>
      <c r="E345" s="23"/>
      <c r="G345" s="24"/>
    </row>
    <row r="346" spans="1:7" ht="12.75" customHeight="1">
      <c r="A346" s="5"/>
      <c r="B346" s="23"/>
      <c r="C346" s="23"/>
      <c r="D346" s="23"/>
      <c r="E346" s="23"/>
      <c r="G346" s="24"/>
    </row>
    <row r="347" spans="1:7" ht="12.75" customHeight="1">
      <c r="A347" s="5"/>
      <c r="B347" s="23"/>
      <c r="C347" s="23"/>
      <c r="D347" s="23"/>
      <c r="E347" s="23"/>
      <c r="G347" s="24"/>
    </row>
    <row r="348" spans="1:7" ht="12.75" customHeight="1">
      <c r="A348" s="5"/>
      <c r="B348" s="23"/>
      <c r="C348" s="23"/>
      <c r="D348" s="23"/>
      <c r="E348" s="23"/>
      <c r="G348" s="24"/>
    </row>
    <row r="349" spans="1:7" ht="12.75" customHeight="1">
      <c r="A349" s="5"/>
      <c r="B349" s="23"/>
      <c r="C349" s="23"/>
      <c r="D349" s="23"/>
      <c r="E349" s="23"/>
      <c r="G349" s="24"/>
    </row>
    <row r="350" spans="1:7" ht="12.75" customHeight="1">
      <c r="A350" s="5"/>
      <c r="B350" s="23"/>
      <c r="C350" s="23"/>
      <c r="D350" s="23"/>
      <c r="E350" s="23"/>
      <c r="G350" s="24"/>
    </row>
    <row r="351" spans="1:7" ht="12.75" customHeight="1">
      <c r="A351" s="5"/>
      <c r="B351" s="23"/>
      <c r="C351" s="23"/>
      <c r="D351" s="23"/>
      <c r="E351" s="23"/>
      <c r="G351" s="24"/>
    </row>
    <row r="352" spans="1:7" ht="12.75" customHeight="1">
      <c r="A352" s="5"/>
      <c r="B352" s="23"/>
      <c r="C352" s="23"/>
      <c r="D352" s="23"/>
      <c r="E352" s="23"/>
      <c r="G352" s="24"/>
    </row>
    <row r="353" spans="1:7" ht="12.75" customHeight="1">
      <c r="A353" s="5"/>
      <c r="B353" s="23"/>
      <c r="C353" s="23"/>
      <c r="D353" s="23"/>
      <c r="E353" s="23"/>
      <c r="G353" s="24"/>
    </row>
    <row r="354" spans="1:7" ht="12.75" customHeight="1">
      <c r="A354" s="5"/>
      <c r="B354" s="23"/>
      <c r="C354" s="23"/>
      <c r="D354" s="23"/>
      <c r="E354" s="23"/>
      <c r="G354" s="24"/>
    </row>
    <row r="355" spans="1:7" ht="12.75" customHeight="1">
      <c r="A355" s="5"/>
      <c r="B355" s="23"/>
      <c r="C355" s="23"/>
      <c r="D355" s="23"/>
      <c r="E355" s="23"/>
      <c r="G355" s="24"/>
    </row>
    <row r="356" spans="1:7" ht="12.75" customHeight="1">
      <c r="A356" s="5"/>
      <c r="B356" s="23"/>
      <c r="C356" s="23"/>
      <c r="D356" s="23"/>
      <c r="E356" s="23"/>
      <c r="G356" s="24"/>
    </row>
    <row r="357" spans="1:7" ht="12.75" customHeight="1">
      <c r="A357" s="5"/>
      <c r="B357" s="23"/>
      <c r="C357" s="23"/>
      <c r="D357" s="23"/>
      <c r="E357" s="23"/>
      <c r="G357" s="24"/>
    </row>
    <row r="358" spans="1:7" ht="12.75" customHeight="1">
      <c r="A358" s="5"/>
      <c r="B358" s="23"/>
      <c r="C358" s="23"/>
      <c r="D358" s="23"/>
      <c r="E358" s="23"/>
      <c r="G358" s="24"/>
    </row>
    <row r="359" spans="1:7" ht="12.75" customHeight="1">
      <c r="A359" s="5"/>
      <c r="B359" s="23"/>
      <c r="C359" s="23"/>
      <c r="D359" s="23"/>
      <c r="E359" s="23"/>
      <c r="G359" s="24"/>
    </row>
    <row r="360" spans="1:7" ht="12.75" customHeight="1">
      <c r="A360" s="5"/>
      <c r="B360" s="23"/>
      <c r="C360" s="23"/>
      <c r="D360" s="23"/>
      <c r="E360" s="23"/>
      <c r="G360" s="24"/>
    </row>
    <row r="361" spans="1:7" ht="12.75" customHeight="1">
      <c r="A361" s="5"/>
      <c r="B361" s="23"/>
      <c r="C361" s="23"/>
      <c r="D361" s="23"/>
      <c r="E361" s="23"/>
      <c r="G361" s="24"/>
    </row>
    <row r="362" spans="1:7" ht="12.75" customHeight="1">
      <c r="A362" s="5"/>
      <c r="B362" s="23"/>
      <c r="C362" s="23"/>
      <c r="D362" s="23"/>
      <c r="E362" s="23"/>
      <c r="G362" s="24"/>
    </row>
    <row r="363" spans="1:7" ht="12.75" customHeight="1">
      <c r="A363" s="5"/>
      <c r="B363" s="23"/>
      <c r="C363" s="23"/>
      <c r="D363" s="23"/>
      <c r="E363" s="23"/>
      <c r="G363" s="24"/>
    </row>
    <row r="364" spans="1:7" ht="12.75" customHeight="1">
      <c r="A364" s="5"/>
      <c r="B364" s="23"/>
      <c r="C364" s="23"/>
      <c r="D364" s="23"/>
      <c r="E364" s="23"/>
      <c r="G364" s="24"/>
    </row>
    <row r="365" spans="1:7" ht="12.75" customHeight="1">
      <c r="A365" s="5"/>
      <c r="B365" s="23"/>
      <c r="C365" s="23"/>
      <c r="D365" s="23"/>
      <c r="E365" s="23"/>
      <c r="G365" s="24"/>
    </row>
    <row r="366" spans="1:7" ht="12.75" customHeight="1">
      <c r="A366" s="5"/>
      <c r="B366" s="23"/>
      <c r="C366" s="23"/>
      <c r="D366" s="23"/>
      <c r="E366" s="23"/>
      <c r="G366" s="24"/>
    </row>
    <row r="367" spans="1:7" ht="12.75" customHeight="1">
      <c r="A367" s="5"/>
      <c r="B367" s="23"/>
      <c r="C367" s="23"/>
      <c r="D367" s="23"/>
      <c r="E367" s="23"/>
      <c r="G367" s="24"/>
    </row>
    <row r="368" spans="1:7" ht="12.75" customHeight="1">
      <c r="A368" s="5"/>
      <c r="B368" s="23"/>
      <c r="C368" s="23"/>
      <c r="D368" s="23"/>
      <c r="E368" s="23"/>
      <c r="G368" s="24"/>
    </row>
    <row r="369" spans="1:7" ht="12.75" customHeight="1">
      <c r="A369" s="5"/>
      <c r="B369" s="23"/>
      <c r="C369" s="23"/>
      <c r="D369" s="23"/>
      <c r="E369" s="23"/>
      <c r="G369" s="24"/>
    </row>
    <row r="370" spans="1:7" ht="12.75" customHeight="1">
      <c r="A370" s="5"/>
      <c r="B370" s="23"/>
      <c r="C370" s="23"/>
      <c r="D370" s="23"/>
      <c r="E370" s="23"/>
      <c r="G370" s="24"/>
    </row>
    <row r="371" spans="1:7" ht="12.75" customHeight="1">
      <c r="A371" s="5"/>
      <c r="B371" s="23"/>
      <c r="C371" s="23"/>
      <c r="D371" s="23"/>
      <c r="E371" s="23"/>
      <c r="G371" s="24"/>
    </row>
    <row r="372" spans="1:7" ht="12.75" customHeight="1">
      <c r="A372" s="5"/>
      <c r="B372" s="23"/>
      <c r="C372" s="23"/>
      <c r="D372" s="23"/>
      <c r="E372" s="23"/>
      <c r="G372" s="24"/>
    </row>
    <row r="373" spans="1:7" ht="12.75" customHeight="1">
      <c r="A373" s="5"/>
      <c r="B373" s="23"/>
      <c r="C373" s="23"/>
      <c r="D373" s="23"/>
      <c r="E373" s="23"/>
      <c r="G373" s="24"/>
    </row>
    <row r="374" spans="1:7" ht="12.75" customHeight="1">
      <c r="A374" s="5"/>
      <c r="B374" s="23"/>
      <c r="C374" s="23"/>
      <c r="D374" s="23"/>
      <c r="E374" s="23"/>
      <c r="G374" s="24"/>
    </row>
    <row r="375" spans="1:7" ht="12.75" customHeight="1">
      <c r="A375" s="5"/>
      <c r="B375" s="23"/>
      <c r="C375" s="23"/>
      <c r="D375" s="23"/>
      <c r="E375" s="23"/>
      <c r="G375" s="24"/>
    </row>
    <row r="376" spans="1:7" ht="12.75" customHeight="1">
      <c r="A376" s="5"/>
      <c r="B376" s="23"/>
      <c r="C376" s="23"/>
      <c r="D376" s="23"/>
      <c r="E376" s="23"/>
      <c r="G376" s="24"/>
    </row>
    <row r="377" spans="1:7" ht="12.75" customHeight="1">
      <c r="A377" s="5"/>
      <c r="B377" s="23"/>
      <c r="C377" s="23"/>
      <c r="D377" s="23"/>
      <c r="E377" s="23"/>
      <c r="G377" s="24"/>
    </row>
    <row r="378" spans="1:7" ht="12.75" customHeight="1">
      <c r="A378" s="5"/>
      <c r="B378" s="23"/>
      <c r="C378" s="23"/>
      <c r="D378" s="23"/>
      <c r="E378" s="23"/>
      <c r="G378" s="24"/>
    </row>
    <row r="379" spans="1:7" ht="12.75" customHeight="1">
      <c r="A379" s="5"/>
      <c r="B379" s="23"/>
      <c r="C379" s="23"/>
      <c r="D379" s="23"/>
      <c r="E379" s="23"/>
      <c r="G379" s="24"/>
    </row>
    <row r="380" spans="1:7" ht="12.75" customHeight="1">
      <c r="A380" s="5"/>
      <c r="B380" s="23"/>
      <c r="C380" s="23"/>
      <c r="D380" s="23"/>
      <c r="E380" s="23"/>
      <c r="G380" s="24"/>
    </row>
    <row r="381" spans="1:7" ht="12.75" customHeight="1">
      <c r="A381" s="5"/>
      <c r="B381" s="23"/>
      <c r="C381" s="23"/>
      <c r="D381" s="23"/>
      <c r="E381" s="23"/>
      <c r="G381" s="24"/>
    </row>
    <row r="382" spans="1:7" ht="12.75" customHeight="1">
      <c r="A382" s="5"/>
      <c r="B382" s="23"/>
      <c r="C382" s="23"/>
      <c r="D382" s="23"/>
      <c r="E382" s="23"/>
      <c r="G382" s="24"/>
    </row>
    <row r="383" spans="1:7" ht="12.75" customHeight="1">
      <c r="A383" s="5"/>
      <c r="B383" s="23"/>
      <c r="C383" s="23"/>
      <c r="D383" s="23"/>
      <c r="E383" s="23"/>
      <c r="G383" s="24"/>
    </row>
    <row r="384" spans="1:7" ht="12.75" customHeight="1">
      <c r="A384" s="5"/>
      <c r="B384" s="23"/>
      <c r="C384" s="23"/>
      <c r="D384" s="23"/>
      <c r="E384" s="23"/>
      <c r="G384" s="24"/>
    </row>
    <row r="385" spans="1:7" ht="12.75" customHeight="1">
      <c r="A385" s="5"/>
      <c r="B385" s="23"/>
      <c r="C385" s="23"/>
      <c r="D385" s="23"/>
      <c r="E385" s="23"/>
      <c r="G385" s="24"/>
    </row>
    <row r="386" spans="1:7" ht="12.75" customHeight="1">
      <c r="A386" s="5"/>
      <c r="B386" s="23"/>
      <c r="C386" s="23"/>
      <c r="D386" s="23"/>
      <c r="E386" s="23"/>
      <c r="G386" s="24"/>
    </row>
    <row r="387" spans="1:7" ht="12.75" customHeight="1">
      <c r="A387" s="5"/>
      <c r="B387" s="23"/>
      <c r="C387" s="23"/>
      <c r="D387" s="23"/>
      <c r="E387" s="23"/>
      <c r="G387" s="24"/>
    </row>
    <row r="388" spans="1:7" ht="12.75" customHeight="1">
      <c r="A388" s="5"/>
      <c r="B388" s="23"/>
      <c r="C388" s="23"/>
      <c r="D388" s="23"/>
      <c r="E388" s="23"/>
      <c r="G388" s="24"/>
    </row>
    <row r="389" spans="1:7" ht="12.75" customHeight="1">
      <c r="A389" s="5"/>
      <c r="B389" s="23"/>
      <c r="C389" s="23"/>
      <c r="D389" s="23"/>
      <c r="E389" s="23"/>
      <c r="G389" s="24"/>
    </row>
    <row r="390" spans="1:7" ht="12.75" customHeight="1">
      <c r="A390" s="5"/>
      <c r="B390" s="23"/>
      <c r="C390" s="23"/>
      <c r="D390" s="23"/>
      <c r="E390" s="23"/>
      <c r="G390" s="24"/>
    </row>
    <row r="391" spans="1:7" ht="12.75" customHeight="1">
      <c r="A391" s="5"/>
      <c r="B391" s="23"/>
      <c r="C391" s="23"/>
      <c r="D391" s="23"/>
      <c r="E391" s="23"/>
      <c r="G391" s="24"/>
    </row>
    <row r="392" spans="1:7" ht="12.75" customHeight="1">
      <c r="A392" s="5"/>
      <c r="B392" s="23"/>
      <c r="C392" s="23"/>
      <c r="D392" s="23"/>
      <c r="E392" s="23"/>
      <c r="G392" s="24"/>
    </row>
    <row r="393" spans="1:7" ht="12.75" customHeight="1">
      <c r="A393" s="5"/>
      <c r="B393" s="23"/>
      <c r="C393" s="23"/>
      <c r="D393" s="23"/>
      <c r="E393" s="23"/>
      <c r="G393" s="24"/>
    </row>
    <row r="394" spans="1:7" ht="12.75" customHeight="1">
      <c r="A394" s="5"/>
      <c r="B394" s="23"/>
      <c r="C394" s="23"/>
      <c r="D394" s="23"/>
      <c r="E394" s="23"/>
      <c r="G394" s="24"/>
    </row>
    <row r="395" spans="1:7" ht="12.75" customHeight="1">
      <c r="A395" s="5"/>
      <c r="B395" s="23"/>
      <c r="C395" s="23"/>
      <c r="D395" s="23"/>
      <c r="E395" s="23"/>
      <c r="G395" s="24"/>
    </row>
    <row r="396" spans="1:7" ht="12.75" customHeight="1">
      <c r="A396" s="5"/>
      <c r="B396" s="23"/>
      <c r="C396" s="23"/>
      <c r="D396" s="23"/>
      <c r="E396" s="23"/>
      <c r="G396" s="24"/>
    </row>
    <row r="397" spans="1:7" ht="12.75" customHeight="1">
      <c r="A397" s="5"/>
      <c r="B397" s="23"/>
      <c r="C397" s="23"/>
      <c r="D397" s="23"/>
      <c r="E397" s="23"/>
      <c r="G397" s="24"/>
    </row>
    <row r="398" spans="1:7" ht="12.75" customHeight="1">
      <c r="A398" s="5"/>
      <c r="B398" s="23"/>
      <c r="C398" s="23"/>
      <c r="D398" s="23"/>
      <c r="E398" s="23"/>
      <c r="G398" s="24"/>
    </row>
    <row r="399" spans="1:7" ht="12.75" customHeight="1">
      <c r="A399" s="5"/>
      <c r="B399" s="23"/>
      <c r="C399" s="23"/>
      <c r="D399" s="23"/>
      <c r="E399" s="23"/>
      <c r="G399" s="24"/>
    </row>
    <row r="400" spans="1:7" ht="12.75" customHeight="1">
      <c r="A400" s="5"/>
      <c r="B400" s="23"/>
      <c r="C400" s="23"/>
      <c r="D400" s="23"/>
      <c r="E400" s="23"/>
      <c r="G400" s="24"/>
    </row>
    <row r="401" spans="1:7" ht="12.75" customHeight="1">
      <c r="A401" s="5"/>
      <c r="B401" s="23"/>
      <c r="C401" s="23"/>
      <c r="D401" s="23"/>
      <c r="E401" s="23"/>
      <c r="G401" s="24"/>
    </row>
    <row r="402" spans="1:7" ht="12.75" customHeight="1">
      <c r="A402" s="5"/>
      <c r="B402" s="23"/>
      <c r="C402" s="23"/>
      <c r="D402" s="23"/>
      <c r="E402" s="23"/>
      <c r="G402" s="24"/>
    </row>
    <row r="403" spans="1:7" ht="12.75" customHeight="1">
      <c r="A403" s="5"/>
      <c r="B403" s="23"/>
      <c r="C403" s="23"/>
      <c r="D403" s="23"/>
      <c r="E403" s="23"/>
      <c r="G403" s="24"/>
    </row>
    <row r="404" spans="1:7" ht="12.75" customHeight="1">
      <c r="A404" s="5"/>
      <c r="B404" s="23"/>
      <c r="C404" s="23"/>
      <c r="D404" s="23"/>
      <c r="E404" s="23"/>
      <c r="G404" s="24"/>
    </row>
    <row r="405" spans="1:7" ht="12.75" customHeight="1">
      <c r="A405" s="5"/>
      <c r="B405" s="23"/>
      <c r="C405" s="23"/>
      <c r="D405" s="23"/>
      <c r="E405" s="23"/>
      <c r="G405" s="24"/>
    </row>
    <row r="406" spans="1:7" ht="12.75" customHeight="1">
      <c r="A406" s="5"/>
      <c r="B406" s="23"/>
      <c r="C406" s="23"/>
      <c r="D406" s="23"/>
      <c r="E406" s="23"/>
      <c r="G406" s="24"/>
    </row>
    <row r="407" spans="1:7" ht="12.75" customHeight="1">
      <c r="A407" s="5"/>
      <c r="B407" s="23"/>
      <c r="C407" s="23"/>
      <c r="D407" s="23"/>
      <c r="E407" s="23"/>
      <c r="G407" s="24"/>
    </row>
    <row r="408" spans="1:7" ht="12.75" customHeight="1">
      <c r="A408" s="5"/>
      <c r="B408" s="23"/>
      <c r="C408" s="23"/>
      <c r="D408" s="23"/>
      <c r="E408" s="23"/>
      <c r="G408" s="24"/>
    </row>
    <row r="409" spans="1:7" ht="12.75" customHeight="1">
      <c r="A409" s="5"/>
      <c r="B409" s="23"/>
      <c r="C409" s="23"/>
      <c r="D409" s="23"/>
      <c r="E409" s="23"/>
      <c r="G409" s="24"/>
    </row>
    <row r="410" spans="1:7" ht="12.75" customHeight="1">
      <c r="A410" s="5"/>
      <c r="B410" s="23"/>
      <c r="C410" s="23"/>
      <c r="D410" s="23"/>
      <c r="E410" s="23"/>
      <c r="G410" s="24"/>
    </row>
    <row r="411" spans="1:7" ht="12.75" customHeight="1">
      <c r="A411" s="5"/>
      <c r="B411" s="23"/>
      <c r="C411" s="23"/>
      <c r="D411" s="23"/>
      <c r="E411" s="23"/>
      <c r="G411" s="24"/>
    </row>
    <row r="412" spans="1:7" ht="12.75" customHeight="1">
      <c r="A412" s="5"/>
      <c r="B412" s="23"/>
      <c r="C412" s="23"/>
      <c r="D412" s="23"/>
      <c r="E412" s="23"/>
      <c r="G412" s="24"/>
    </row>
    <row r="413" spans="1:7" ht="12.75" customHeight="1">
      <c r="A413" s="5"/>
      <c r="B413" s="23"/>
      <c r="C413" s="23"/>
      <c r="D413" s="23"/>
      <c r="E413" s="23"/>
      <c r="G413" s="24"/>
    </row>
    <row r="414" spans="1:7" ht="12.75" customHeight="1">
      <c r="A414" s="5"/>
      <c r="B414" s="23"/>
      <c r="C414" s="23"/>
      <c r="D414" s="23"/>
      <c r="E414" s="23"/>
      <c r="G414" s="24"/>
    </row>
    <row r="415" spans="1:7" ht="12.75" customHeight="1">
      <c r="A415" s="5"/>
      <c r="B415" s="23"/>
      <c r="C415" s="23"/>
      <c r="D415" s="23"/>
      <c r="E415" s="23"/>
      <c r="G415" s="24"/>
    </row>
    <row r="416" spans="1:7" ht="12.75" customHeight="1">
      <c r="A416" s="5"/>
      <c r="B416" s="23"/>
      <c r="C416" s="23"/>
      <c r="D416" s="23"/>
      <c r="E416" s="23"/>
      <c r="G416" s="24"/>
    </row>
    <row r="417" spans="1:7" ht="12.75" customHeight="1">
      <c r="A417" s="5"/>
      <c r="B417" s="23"/>
      <c r="C417" s="23"/>
      <c r="D417" s="23"/>
      <c r="E417" s="23"/>
      <c r="G417" s="24"/>
    </row>
    <row r="418" spans="1:7" ht="12.75" customHeight="1">
      <c r="A418" s="5"/>
      <c r="B418" s="23"/>
      <c r="C418" s="23"/>
      <c r="D418" s="23"/>
      <c r="E418" s="23"/>
      <c r="G418" s="24"/>
    </row>
    <row r="419" spans="1:7" ht="12.75" customHeight="1">
      <c r="A419" s="5"/>
      <c r="B419" s="23"/>
      <c r="C419" s="23"/>
      <c r="D419" s="23"/>
      <c r="E419" s="23"/>
      <c r="G419" s="24"/>
    </row>
    <row r="420" spans="1:7" ht="12.75" customHeight="1">
      <c r="A420" s="5"/>
      <c r="B420" s="23"/>
      <c r="C420" s="23"/>
      <c r="D420" s="23"/>
      <c r="E420" s="23"/>
      <c r="G420" s="24"/>
    </row>
    <row r="421" spans="1:7" ht="12.75" customHeight="1">
      <c r="A421" s="5"/>
      <c r="B421" s="23"/>
      <c r="C421" s="23"/>
      <c r="D421" s="23"/>
      <c r="E421" s="23"/>
      <c r="G421" s="24"/>
    </row>
    <row r="422" spans="1:7" ht="12.75" customHeight="1">
      <c r="A422" s="5"/>
      <c r="B422" s="23"/>
      <c r="C422" s="23"/>
      <c r="D422" s="23"/>
      <c r="E422" s="23"/>
      <c r="G422" s="24"/>
    </row>
    <row r="423" spans="1:7" ht="12.75" customHeight="1">
      <c r="A423" s="5"/>
      <c r="B423" s="23"/>
      <c r="C423" s="23"/>
      <c r="D423" s="23"/>
      <c r="E423" s="23"/>
      <c r="G423" s="24"/>
    </row>
    <row r="424" spans="1:7" ht="12.75" customHeight="1">
      <c r="A424" s="5"/>
      <c r="B424" s="23"/>
      <c r="C424" s="23"/>
      <c r="D424" s="23"/>
      <c r="E424" s="23"/>
      <c r="G424" s="24"/>
    </row>
    <row r="425" spans="1:7" ht="12.75" customHeight="1">
      <c r="A425" s="5"/>
      <c r="B425" s="23"/>
      <c r="C425" s="23"/>
      <c r="D425" s="23"/>
      <c r="E425" s="23"/>
      <c r="G425" s="24"/>
    </row>
    <row r="426" spans="1:7" ht="12.75" customHeight="1">
      <c r="A426" s="5"/>
      <c r="B426" s="23"/>
      <c r="C426" s="23"/>
      <c r="D426" s="23"/>
      <c r="E426" s="23"/>
      <c r="G426" s="24"/>
    </row>
    <row r="427" spans="1:7" ht="12.75" customHeight="1">
      <c r="A427" s="5"/>
      <c r="B427" s="23"/>
      <c r="C427" s="23"/>
      <c r="D427" s="23"/>
      <c r="E427" s="23"/>
      <c r="G427" s="24"/>
    </row>
    <row r="428" spans="1:7" ht="12.75" customHeight="1">
      <c r="A428" s="5"/>
      <c r="B428" s="23"/>
      <c r="C428" s="23"/>
      <c r="D428" s="23"/>
      <c r="E428" s="23"/>
      <c r="G428" s="24"/>
    </row>
    <row r="429" spans="1:7" ht="12.75" customHeight="1">
      <c r="A429" s="5"/>
      <c r="B429" s="23"/>
      <c r="C429" s="23"/>
      <c r="D429" s="23"/>
      <c r="E429" s="23"/>
      <c r="G429" s="24"/>
    </row>
    <row r="430" spans="1:7" ht="12.75" customHeight="1">
      <c r="A430" s="5"/>
      <c r="B430" s="23"/>
      <c r="C430" s="23"/>
      <c r="D430" s="23"/>
      <c r="E430" s="23"/>
      <c r="G430" s="24"/>
    </row>
    <row r="431" spans="1:7" ht="12.75" customHeight="1">
      <c r="A431" s="5"/>
      <c r="B431" s="23"/>
      <c r="C431" s="23"/>
      <c r="D431" s="23"/>
      <c r="E431" s="23"/>
      <c r="G431" s="24"/>
    </row>
    <row r="432" spans="1:7" ht="12.75" customHeight="1">
      <c r="A432" s="5"/>
      <c r="B432" s="23"/>
      <c r="C432" s="23"/>
      <c r="D432" s="23"/>
      <c r="E432" s="23"/>
      <c r="G432" s="24"/>
    </row>
    <row r="433" spans="1:7" ht="12.75" customHeight="1">
      <c r="A433" s="5"/>
      <c r="B433" s="23"/>
      <c r="C433" s="23"/>
      <c r="D433" s="23"/>
      <c r="E433" s="23"/>
      <c r="G433" s="24"/>
    </row>
    <row r="434" spans="1:7" ht="12.75" customHeight="1">
      <c r="A434" s="5"/>
      <c r="B434" s="23"/>
      <c r="C434" s="23"/>
      <c r="D434" s="23"/>
      <c r="E434" s="23"/>
      <c r="G434" s="24"/>
    </row>
    <row r="435" spans="1:7" ht="12.75" customHeight="1">
      <c r="A435" s="5"/>
      <c r="B435" s="23"/>
      <c r="C435" s="23"/>
      <c r="D435" s="23"/>
      <c r="E435" s="23"/>
      <c r="G435" s="24"/>
    </row>
    <row r="436" spans="1:7" ht="12.75" customHeight="1">
      <c r="A436" s="5"/>
      <c r="B436" s="23"/>
      <c r="C436" s="23"/>
      <c r="D436" s="23"/>
      <c r="E436" s="23"/>
      <c r="G436" s="24"/>
    </row>
    <row r="437" spans="1:7" ht="12.75" customHeight="1">
      <c r="A437" s="5"/>
      <c r="B437" s="23"/>
      <c r="C437" s="23"/>
      <c r="D437" s="23"/>
      <c r="E437" s="23"/>
      <c r="G437" s="24"/>
    </row>
    <row r="438" spans="1:7" ht="12.75" customHeight="1">
      <c r="A438" s="5"/>
      <c r="B438" s="23"/>
      <c r="C438" s="23"/>
      <c r="D438" s="23"/>
      <c r="E438" s="23"/>
      <c r="G438" s="24"/>
    </row>
    <row r="439" spans="1:7" ht="12.75" customHeight="1">
      <c r="A439" s="5"/>
      <c r="B439" s="23"/>
      <c r="C439" s="23"/>
      <c r="D439" s="23"/>
      <c r="E439" s="23"/>
      <c r="G439" s="24"/>
    </row>
    <row r="440" spans="1:7" ht="12.75" customHeight="1">
      <c r="A440" s="5"/>
      <c r="B440" s="23"/>
      <c r="C440" s="23"/>
      <c r="D440" s="23"/>
      <c r="E440" s="23"/>
      <c r="G440" s="24"/>
    </row>
    <row r="441" spans="1:7" ht="12.75" customHeight="1">
      <c r="A441" s="5"/>
      <c r="B441" s="23"/>
      <c r="C441" s="23"/>
      <c r="D441" s="23"/>
      <c r="E441" s="23"/>
      <c r="G441" s="24"/>
    </row>
    <row r="442" spans="1:7" ht="12.75" customHeight="1">
      <c r="A442" s="5"/>
      <c r="B442" s="23"/>
      <c r="C442" s="23"/>
      <c r="D442" s="23"/>
      <c r="E442" s="23"/>
      <c r="G442" s="24"/>
    </row>
    <row r="443" spans="1:7" ht="12.75" customHeight="1">
      <c r="A443" s="5"/>
      <c r="B443" s="23"/>
      <c r="C443" s="23"/>
      <c r="D443" s="23"/>
      <c r="E443" s="23"/>
      <c r="G443" s="24"/>
    </row>
    <row r="444" spans="1:7" ht="12.75" customHeight="1">
      <c r="A444" s="5"/>
      <c r="B444" s="23"/>
      <c r="C444" s="23"/>
      <c r="D444" s="23"/>
      <c r="E444" s="23"/>
      <c r="G444" s="24"/>
    </row>
    <row r="445" spans="1:7" ht="12.75" customHeight="1">
      <c r="A445" s="5"/>
      <c r="B445" s="23"/>
      <c r="C445" s="23"/>
      <c r="D445" s="23"/>
      <c r="E445" s="23"/>
      <c r="G445" s="24"/>
    </row>
    <row r="446" spans="1:7" ht="12.75" customHeight="1">
      <c r="A446" s="5"/>
      <c r="B446" s="23"/>
      <c r="C446" s="23"/>
      <c r="D446" s="23"/>
      <c r="E446" s="23"/>
      <c r="G446" s="24"/>
    </row>
    <row r="447" spans="1:7" ht="12.75" customHeight="1">
      <c r="A447" s="5"/>
      <c r="B447" s="23"/>
      <c r="C447" s="23"/>
      <c r="D447" s="23"/>
      <c r="E447" s="23"/>
      <c r="G447" s="24"/>
    </row>
    <row r="448" spans="1:7" ht="12.75" customHeight="1">
      <c r="A448" s="5"/>
      <c r="B448" s="23"/>
      <c r="C448" s="23"/>
      <c r="D448" s="23"/>
      <c r="E448" s="23"/>
      <c r="G448" s="24"/>
    </row>
    <row r="449" spans="1:7" ht="12.75" customHeight="1">
      <c r="A449" s="5"/>
      <c r="B449" s="23"/>
      <c r="C449" s="23"/>
      <c r="D449" s="23"/>
      <c r="E449" s="23"/>
      <c r="G449" s="24"/>
    </row>
    <row r="450" spans="1:7" ht="12.75" customHeight="1">
      <c r="A450" s="5"/>
      <c r="B450" s="23"/>
      <c r="C450" s="23"/>
      <c r="D450" s="23"/>
      <c r="E450" s="23"/>
      <c r="G450" s="24"/>
    </row>
    <row r="451" spans="1:7" ht="12.75" customHeight="1">
      <c r="A451" s="5"/>
      <c r="B451" s="23"/>
      <c r="C451" s="23"/>
      <c r="D451" s="23"/>
      <c r="E451" s="23"/>
      <c r="G451" s="24"/>
    </row>
    <row r="452" spans="1:7" ht="12.75" customHeight="1">
      <c r="A452" s="5"/>
      <c r="B452" s="23"/>
      <c r="C452" s="23"/>
      <c r="D452" s="23"/>
      <c r="E452" s="23"/>
      <c r="G452" s="24"/>
    </row>
    <row r="453" spans="1:7" ht="12.75" customHeight="1">
      <c r="A453" s="5"/>
      <c r="B453" s="23"/>
      <c r="C453" s="23"/>
      <c r="D453" s="23"/>
      <c r="E453" s="23"/>
      <c r="G453" s="24"/>
    </row>
    <row r="454" spans="1:7" ht="12.75" customHeight="1">
      <c r="A454" s="5"/>
      <c r="B454" s="23"/>
      <c r="C454" s="23"/>
      <c r="D454" s="23"/>
      <c r="E454" s="23"/>
      <c r="G454" s="24"/>
    </row>
    <row r="455" spans="1:7" ht="12.75" customHeight="1">
      <c r="A455" s="5"/>
      <c r="B455" s="23"/>
      <c r="C455" s="23"/>
      <c r="D455" s="23"/>
      <c r="E455" s="23"/>
      <c r="G455" s="24"/>
    </row>
    <row r="456" spans="1:7" ht="12.75" customHeight="1">
      <c r="A456" s="5"/>
      <c r="B456" s="23"/>
      <c r="C456" s="23"/>
      <c r="D456" s="23"/>
      <c r="E456" s="23"/>
      <c r="G456" s="24"/>
    </row>
    <row r="457" spans="1:7" ht="12.75" customHeight="1">
      <c r="A457" s="5"/>
      <c r="B457" s="23"/>
      <c r="C457" s="23"/>
      <c r="D457" s="23"/>
      <c r="E457" s="23"/>
      <c r="G457" s="24"/>
    </row>
    <row r="458" spans="1:7" ht="12.75" customHeight="1">
      <c r="A458" s="5"/>
      <c r="B458" s="23"/>
      <c r="C458" s="23"/>
      <c r="D458" s="23"/>
      <c r="E458" s="23"/>
      <c r="G458" s="24"/>
    </row>
    <row r="459" spans="1:7" ht="12.75" customHeight="1">
      <c r="A459" s="5"/>
      <c r="B459" s="23"/>
      <c r="C459" s="23"/>
      <c r="D459" s="23"/>
      <c r="E459" s="23"/>
      <c r="G459" s="24"/>
    </row>
    <row r="460" spans="1:7" ht="12.75" customHeight="1">
      <c r="A460" s="5"/>
      <c r="B460" s="23"/>
      <c r="C460" s="23"/>
      <c r="D460" s="23"/>
      <c r="E460" s="23"/>
      <c r="G460" s="24"/>
    </row>
    <row r="461" spans="1:7" ht="12.75" customHeight="1">
      <c r="A461" s="5"/>
      <c r="B461" s="23"/>
      <c r="C461" s="23"/>
      <c r="D461" s="23"/>
      <c r="E461" s="23"/>
      <c r="G461" s="24"/>
    </row>
    <row r="462" spans="1:7" ht="12.75" customHeight="1">
      <c r="A462" s="5"/>
      <c r="B462" s="23"/>
      <c r="C462" s="23"/>
      <c r="D462" s="23"/>
      <c r="E462" s="23"/>
      <c r="G462" s="24"/>
    </row>
    <row r="463" spans="1:7" ht="12.75" customHeight="1">
      <c r="A463" s="5"/>
      <c r="B463" s="23"/>
      <c r="C463" s="23"/>
      <c r="D463" s="23"/>
      <c r="E463" s="23"/>
      <c r="G463" s="24"/>
    </row>
    <row r="464" spans="1:7" ht="12.75" customHeight="1">
      <c r="A464" s="5"/>
      <c r="B464" s="23"/>
      <c r="C464" s="23"/>
      <c r="D464" s="23"/>
      <c r="E464" s="23"/>
      <c r="G464" s="24"/>
    </row>
    <row r="465" spans="1:7" ht="12.75" customHeight="1">
      <c r="A465" s="5"/>
      <c r="B465" s="23"/>
      <c r="C465" s="23"/>
      <c r="D465" s="23"/>
      <c r="E465" s="23"/>
      <c r="G465" s="24"/>
    </row>
    <row r="466" spans="1:7" ht="12.75" customHeight="1">
      <c r="A466" s="5"/>
      <c r="B466" s="23"/>
      <c r="C466" s="23"/>
      <c r="D466" s="23"/>
      <c r="E466" s="23"/>
      <c r="G466" s="24"/>
    </row>
    <row r="467" spans="1:7" ht="12.75" customHeight="1">
      <c r="A467" s="5"/>
      <c r="B467" s="23"/>
      <c r="C467" s="23"/>
      <c r="D467" s="23"/>
      <c r="E467" s="23"/>
      <c r="G467" s="24"/>
    </row>
    <row r="468" spans="1:7" ht="12.75" customHeight="1">
      <c r="A468" s="5"/>
      <c r="B468" s="23"/>
      <c r="C468" s="23"/>
      <c r="D468" s="23"/>
      <c r="E468" s="23"/>
      <c r="G468" s="24"/>
    </row>
    <row r="469" spans="1:7" ht="12.75" customHeight="1">
      <c r="A469" s="5"/>
      <c r="B469" s="23"/>
      <c r="C469" s="23"/>
      <c r="D469" s="23"/>
      <c r="E469" s="23"/>
      <c r="G469" s="24"/>
    </row>
    <row r="470" spans="1:7" ht="12.75" customHeight="1">
      <c r="A470" s="5"/>
      <c r="B470" s="23"/>
      <c r="C470" s="23"/>
      <c r="D470" s="23"/>
      <c r="E470" s="23"/>
      <c r="G470" s="24"/>
    </row>
    <row r="471" spans="1:7" ht="12.75" customHeight="1">
      <c r="A471" s="5"/>
      <c r="B471" s="23"/>
      <c r="C471" s="23"/>
      <c r="D471" s="23"/>
      <c r="E471" s="23"/>
      <c r="G471" s="24"/>
    </row>
    <row r="472" spans="1:7" ht="12.75" customHeight="1">
      <c r="A472" s="5"/>
      <c r="B472" s="23"/>
      <c r="C472" s="23"/>
      <c r="D472" s="23"/>
      <c r="E472" s="23"/>
      <c r="G472" s="24"/>
    </row>
    <row r="473" spans="1:7" ht="12.75" customHeight="1">
      <c r="A473" s="5"/>
      <c r="B473" s="23"/>
      <c r="C473" s="23"/>
      <c r="D473" s="23"/>
      <c r="E473" s="23"/>
      <c r="G473" s="24"/>
    </row>
    <row r="474" spans="1:7" ht="12.75" customHeight="1">
      <c r="A474" s="5"/>
      <c r="B474" s="23"/>
      <c r="C474" s="23"/>
      <c r="D474" s="23"/>
      <c r="E474" s="23"/>
      <c r="G474" s="24"/>
    </row>
    <row r="475" spans="1:7" ht="12.75" customHeight="1">
      <c r="A475" s="5"/>
      <c r="B475" s="23"/>
      <c r="C475" s="23"/>
      <c r="D475" s="23"/>
      <c r="E475" s="23"/>
      <c r="G475" s="24"/>
    </row>
    <row r="476" spans="1:7" ht="12.75" customHeight="1">
      <c r="A476" s="5"/>
      <c r="B476" s="23"/>
      <c r="C476" s="23"/>
      <c r="D476" s="23"/>
      <c r="E476" s="23"/>
      <c r="G476" s="24"/>
    </row>
    <row r="477" spans="1:7" ht="12.75" customHeight="1">
      <c r="A477" s="5"/>
      <c r="B477" s="23"/>
      <c r="C477" s="23"/>
      <c r="D477" s="23"/>
      <c r="E477" s="23"/>
      <c r="G477" s="24"/>
    </row>
    <row r="478" spans="1:7" ht="12.75" customHeight="1">
      <c r="A478" s="5"/>
      <c r="B478" s="23"/>
      <c r="C478" s="23"/>
      <c r="D478" s="23"/>
      <c r="E478" s="23"/>
      <c r="G478" s="24"/>
    </row>
    <row r="479" spans="1:7" ht="12.75" customHeight="1">
      <c r="A479" s="5"/>
      <c r="B479" s="23"/>
      <c r="C479" s="23"/>
      <c r="D479" s="23"/>
      <c r="E479" s="23"/>
      <c r="G479" s="24"/>
    </row>
    <row r="480" spans="1:7" ht="12.75" customHeight="1">
      <c r="A480" s="5"/>
      <c r="B480" s="23"/>
      <c r="C480" s="23"/>
      <c r="D480" s="23"/>
      <c r="E480" s="23"/>
      <c r="G480" s="24"/>
    </row>
    <row r="481" spans="1:7" ht="12.75" customHeight="1">
      <c r="A481" s="5"/>
      <c r="B481" s="23"/>
      <c r="C481" s="23"/>
      <c r="D481" s="23"/>
      <c r="E481" s="23"/>
      <c r="G481" s="24"/>
    </row>
    <row r="482" spans="1:7" ht="12.75" customHeight="1">
      <c r="A482" s="5"/>
      <c r="B482" s="23"/>
      <c r="C482" s="23"/>
      <c r="D482" s="23"/>
      <c r="E482" s="23"/>
      <c r="G482" s="24"/>
    </row>
    <row r="483" spans="1:7" ht="12.75" customHeight="1">
      <c r="A483" s="5"/>
      <c r="B483" s="23"/>
      <c r="C483" s="23"/>
      <c r="D483" s="23"/>
      <c r="E483" s="23"/>
      <c r="G483" s="24"/>
    </row>
    <row r="484" spans="1:7" ht="12.75" customHeight="1">
      <c r="A484" s="5"/>
      <c r="B484" s="23"/>
      <c r="C484" s="23"/>
      <c r="D484" s="23"/>
      <c r="E484" s="23"/>
      <c r="G484" s="24"/>
    </row>
    <row r="485" spans="1:7" ht="12.75" customHeight="1">
      <c r="A485" s="5"/>
      <c r="B485" s="23"/>
      <c r="C485" s="23"/>
      <c r="D485" s="23"/>
      <c r="E485" s="23"/>
      <c r="G485" s="24"/>
    </row>
    <row r="486" spans="1:7" ht="12.75" customHeight="1">
      <c r="A486" s="5"/>
      <c r="B486" s="23"/>
      <c r="C486" s="23"/>
      <c r="D486" s="23"/>
      <c r="E486" s="23"/>
      <c r="G486" s="24"/>
    </row>
    <row r="487" spans="1:7" ht="12.75" customHeight="1">
      <c r="A487" s="5"/>
      <c r="B487" s="23"/>
      <c r="C487" s="23"/>
      <c r="D487" s="23"/>
      <c r="E487" s="23"/>
      <c r="G487" s="24"/>
    </row>
    <row r="488" spans="1:7" ht="12.75" customHeight="1">
      <c r="A488" s="5"/>
      <c r="B488" s="23"/>
      <c r="C488" s="23"/>
      <c r="D488" s="23"/>
      <c r="E488" s="23"/>
      <c r="G488" s="24"/>
    </row>
    <row r="489" spans="1:7" ht="12.75" customHeight="1">
      <c r="A489" s="5"/>
      <c r="B489" s="23"/>
      <c r="C489" s="23"/>
      <c r="D489" s="23"/>
      <c r="E489" s="23"/>
      <c r="G489" s="24"/>
    </row>
    <row r="490" spans="1:7" ht="12.75" customHeight="1">
      <c r="A490" s="5"/>
      <c r="B490" s="23"/>
      <c r="C490" s="23"/>
      <c r="D490" s="23"/>
      <c r="E490" s="23"/>
      <c r="G490" s="24"/>
    </row>
    <row r="491" spans="1:7" ht="12.75" customHeight="1">
      <c r="A491" s="5"/>
      <c r="B491" s="23"/>
      <c r="C491" s="23"/>
      <c r="D491" s="23"/>
      <c r="E491" s="23"/>
      <c r="G491" s="24"/>
    </row>
    <row r="492" spans="1:7" ht="12.75" customHeight="1">
      <c r="A492" s="5"/>
      <c r="B492" s="23"/>
      <c r="C492" s="23"/>
      <c r="D492" s="23"/>
      <c r="E492" s="23"/>
      <c r="G492" s="24"/>
    </row>
    <row r="493" spans="1:7" ht="12.75" customHeight="1">
      <c r="A493" s="5"/>
      <c r="B493" s="23"/>
      <c r="C493" s="23"/>
      <c r="D493" s="23"/>
      <c r="E493" s="23"/>
      <c r="G493" s="24"/>
    </row>
    <row r="494" spans="1:7" ht="12.75" customHeight="1">
      <c r="A494" s="5"/>
      <c r="B494" s="23"/>
      <c r="C494" s="23"/>
      <c r="D494" s="23"/>
      <c r="E494" s="23"/>
      <c r="G494" s="24"/>
    </row>
    <row r="495" spans="1:7" ht="12.75" customHeight="1">
      <c r="A495" s="5"/>
      <c r="B495" s="23"/>
      <c r="C495" s="23"/>
      <c r="D495" s="23"/>
      <c r="E495" s="23"/>
      <c r="G495" s="24"/>
    </row>
    <row r="496" spans="1:7" ht="12.75" customHeight="1">
      <c r="A496" s="5"/>
      <c r="B496" s="23"/>
      <c r="C496" s="23"/>
      <c r="D496" s="23"/>
      <c r="E496" s="23"/>
      <c r="G496" s="24"/>
    </row>
    <row r="497" spans="1:7" ht="12.75" customHeight="1">
      <c r="A497" s="5"/>
      <c r="B497" s="23"/>
      <c r="C497" s="23"/>
      <c r="D497" s="23"/>
      <c r="E497" s="23"/>
      <c r="G497" s="24"/>
    </row>
    <row r="498" spans="1:7" ht="12.75" customHeight="1">
      <c r="A498" s="5"/>
      <c r="B498" s="23"/>
      <c r="C498" s="23"/>
      <c r="D498" s="23"/>
      <c r="E498" s="23"/>
      <c r="G498" s="24"/>
    </row>
    <row r="499" spans="1:7" ht="12.75" customHeight="1">
      <c r="A499" s="5"/>
      <c r="B499" s="23"/>
      <c r="C499" s="23"/>
      <c r="D499" s="23"/>
      <c r="E499" s="23"/>
      <c r="G499" s="24"/>
    </row>
    <row r="500" spans="1:7" ht="12.75" customHeight="1">
      <c r="A500" s="5"/>
      <c r="B500" s="23"/>
      <c r="C500" s="23"/>
      <c r="D500" s="23"/>
      <c r="E500" s="23"/>
      <c r="G500" s="24"/>
    </row>
    <row r="501" spans="1:7" ht="12.75" customHeight="1">
      <c r="A501" s="5"/>
      <c r="B501" s="23"/>
      <c r="C501" s="23"/>
      <c r="D501" s="23"/>
      <c r="E501" s="23"/>
      <c r="G501" s="24"/>
    </row>
    <row r="502" spans="1:7" ht="12.75" customHeight="1">
      <c r="A502" s="5"/>
      <c r="B502" s="23"/>
      <c r="C502" s="23"/>
      <c r="D502" s="23"/>
      <c r="E502" s="23"/>
      <c r="G502" s="24"/>
    </row>
    <row r="503" spans="1:7" ht="12.75" customHeight="1">
      <c r="A503" s="5"/>
      <c r="B503" s="23"/>
      <c r="C503" s="23"/>
      <c r="D503" s="23"/>
      <c r="E503" s="23"/>
      <c r="G503" s="24"/>
    </row>
    <row r="504" spans="1:7" ht="12.75" customHeight="1">
      <c r="A504" s="5"/>
      <c r="B504" s="23"/>
      <c r="C504" s="23"/>
      <c r="D504" s="23"/>
      <c r="E504" s="23"/>
      <c r="G504" s="24"/>
    </row>
    <row r="505" spans="1:7" ht="12.75" customHeight="1">
      <c r="A505" s="5"/>
      <c r="B505" s="23"/>
      <c r="C505" s="23"/>
      <c r="D505" s="23"/>
      <c r="E505" s="23"/>
      <c r="G505" s="24"/>
    </row>
    <row r="506" spans="1:7" ht="12.75" customHeight="1">
      <c r="A506" s="5"/>
      <c r="B506" s="23"/>
      <c r="C506" s="23"/>
      <c r="D506" s="23"/>
      <c r="E506" s="23"/>
      <c r="G506" s="24"/>
    </row>
    <row r="507" spans="1:7" ht="12.75" customHeight="1">
      <c r="A507" s="5"/>
      <c r="B507" s="23"/>
      <c r="C507" s="23"/>
      <c r="D507" s="23"/>
      <c r="E507" s="23"/>
      <c r="G507" s="24"/>
    </row>
    <row r="508" spans="1:7" ht="12.75" customHeight="1">
      <c r="A508" s="5"/>
      <c r="B508" s="23"/>
      <c r="C508" s="23"/>
      <c r="D508" s="23"/>
      <c r="E508" s="23"/>
      <c r="G508" s="24"/>
    </row>
    <row r="509" spans="1:7" ht="12.75" customHeight="1">
      <c r="A509" s="5"/>
      <c r="B509" s="23"/>
      <c r="C509" s="23"/>
      <c r="D509" s="23"/>
      <c r="E509" s="23"/>
      <c r="G509" s="24"/>
    </row>
    <row r="510" spans="1:7" ht="12.75" customHeight="1">
      <c r="A510" s="5"/>
      <c r="B510" s="23"/>
      <c r="C510" s="23"/>
      <c r="D510" s="23"/>
      <c r="E510" s="23"/>
      <c r="G510" s="24"/>
    </row>
    <row r="511" spans="1:7" ht="12.75" customHeight="1">
      <c r="A511" s="5"/>
      <c r="B511" s="23"/>
      <c r="C511" s="23"/>
      <c r="D511" s="23"/>
      <c r="E511" s="23"/>
      <c r="G511" s="24"/>
    </row>
    <row r="512" spans="1:7" ht="12.75" customHeight="1">
      <c r="A512" s="5"/>
      <c r="B512" s="23"/>
      <c r="C512" s="23"/>
      <c r="D512" s="23"/>
      <c r="E512" s="23"/>
      <c r="G512" s="24"/>
    </row>
    <row r="513" spans="1:7" ht="12.75" customHeight="1">
      <c r="A513" s="5"/>
      <c r="B513" s="23"/>
      <c r="C513" s="23"/>
      <c r="D513" s="23"/>
      <c r="E513" s="23"/>
      <c r="G513" s="24"/>
    </row>
    <row r="514" spans="1:7" ht="12.75" customHeight="1">
      <c r="A514" s="5"/>
      <c r="B514" s="23"/>
      <c r="C514" s="23"/>
      <c r="D514" s="23"/>
      <c r="E514" s="23"/>
      <c r="G514" s="24"/>
    </row>
    <row r="515" spans="1:7" ht="12.75" customHeight="1">
      <c r="A515" s="5"/>
      <c r="B515" s="23"/>
      <c r="C515" s="23"/>
      <c r="D515" s="23"/>
      <c r="E515" s="23"/>
      <c r="G515" s="24"/>
    </row>
    <row r="516" spans="1:7" ht="12.75" customHeight="1">
      <c r="A516" s="5"/>
      <c r="B516" s="23"/>
      <c r="C516" s="23"/>
      <c r="D516" s="23"/>
      <c r="E516" s="23"/>
      <c r="G516" s="24"/>
    </row>
    <row r="517" spans="1:7" ht="12.75" customHeight="1">
      <c r="A517" s="5"/>
      <c r="B517" s="23"/>
      <c r="C517" s="23"/>
      <c r="D517" s="23"/>
      <c r="E517" s="23"/>
      <c r="G517" s="24"/>
    </row>
    <row r="518" spans="1:7" ht="12.75" customHeight="1">
      <c r="A518" s="5"/>
      <c r="B518" s="23"/>
      <c r="C518" s="23"/>
      <c r="D518" s="23"/>
      <c r="E518" s="23"/>
      <c r="G518" s="24"/>
    </row>
    <row r="519" spans="1:7" ht="12.75" customHeight="1">
      <c r="A519" s="5"/>
      <c r="B519" s="23"/>
      <c r="C519" s="23"/>
      <c r="D519" s="23"/>
      <c r="E519" s="23"/>
      <c r="G519" s="24"/>
    </row>
    <row r="520" spans="1:7" ht="12.75" customHeight="1">
      <c r="A520" s="5"/>
      <c r="B520" s="23"/>
      <c r="C520" s="23"/>
      <c r="D520" s="23"/>
      <c r="E520" s="23"/>
      <c r="G520" s="24"/>
    </row>
    <row r="521" spans="1:7" ht="12.75" customHeight="1">
      <c r="A521" s="5"/>
      <c r="B521" s="23"/>
      <c r="C521" s="23"/>
      <c r="D521" s="23"/>
      <c r="E521" s="23"/>
      <c r="G521" s="24"/>
    </row>
    <row r="522" spans="1:7" ht="12.75" customHeight="1">
      <c r="A522" s="5"/>
      <c r="B522" s="23"/>
      <c r="C522" s="23"/>
      <c r="D522" s="23"/>
      <c r="E522" s="23"/>
      <c r="G522" s="24"/>
    </row>
    <row r="523" spans="1:7" ht="12.75" customHeight="1">
      <c r="A523" s="5"/>
      <c r="B523" s="23"/>
      <c r="C523" s="23"/>
      <c r="D523" s="23"/>
      <c r="E523" s="23"/>
      <c r="G523" s="24"/>
    </row>
    <row r="524" spans="1:7" ht="12.75" customHeight="1">
      <c r="A524" s="5"/>
      <c r="B524" s="23"/>
      <c r="C524" s="23"/>
      <c r="D524" s="23"/>
      <c r="E524" s="23"/>
      <c r="G524" s="24"/>
    </row>
    <row r="525" spans="1:7" ht="12.75" customHeight="1">
      <c r="A525" s="5"/>
      <c r="B525" s="23"/>
      <c r="C525" s="23"/>
      <c r="D525" s="23"/>
      <c r="E525" s="23"/>
      <c r="G525" s="24"/>
    </row>
    <row r="526" spans="1:7" ht="12.75" customHeight="1">
      <c r="A526" s="5"/>
      <c r="B526" s="23"/>
      <c r="C526" s="23"/>
      <c r="D526" s="23"/>
      <c r="E526" s="23"/>
      <c r="G526" s="24"/>
    </row>
    <row r="527" spans="1:7" ht="12.75" customHeight="1">
      <c r="A527" s="5"/>
      <c r="B527" s="23"/>
      <c r="C527" s="23"/>
      <c r="D527" s="23"/>
      <c r="E527" s="23"/>
      <c r="G527" s="24"/>
    </row>
    <row r="528" spans="1:7" ht="12.75" customHeight="1">
      <c r="A528" s="5"/>
      <c r="B528" s="23"/>
      <c r="C528" s="23"/>
      <c r="D528" s="23"/>
      <c r="E528" s="23"/>
      <c r="G528" s="24"/>
    </row>
    <row r="529" spans="1:7" ht="12.75" customHeight="1">
      <c r="A529" s="5"/>
      <c r="B529" s="23"/>
      <c r="C529" s="23"/>
      <c r="D529" s="23"/>
      <c r="E529" s="23"/>
      <c r="G529" s="24"/>
    </row>
    <row r="530" spans="1:7" ht="12.75" customHeight="1">
      <c r="A530" s="5"/>
      <c r="B530" s="23"/>
      <c r="C530" s="23"/>
      <c r="D530" s="23"/>
      <c r="E530" s="23"/>
      <c r="G530" s="24"/>
    </row>
    <row r="531" spans="1:7" ht="12.75" customHeight="1">
      <c r="A531" s="5"/>
      <c r="B531" s="23"/>
      <c r="C531" s="23"/>
      <c r="D531" s="23"/>
      <c r="E531" s="23"/>
      <c r="G531" s="24"/>
    </row>
    <row r="532" spans="1:7" ht="12.75" customHeight="1">
      <c r="A532" s="5"/>
      <c r="B532" s="23"/>
      <c r="C532" s="23"/>
      <c r="D532" s="23"/>
      <c r="E532" s="23"/>
      <c r="G532" s="24"/>
    </row>
    <row r="533" spans="1:7" ht="12.75" customHeight="1">
      <c r="A533" s="5"/>
      <c r="B533" s="23"/>
      <c r="C533" s="23"/>
      <c r="D533" s="23"/>
      <c r="E533" s="23"/>
      <c r="G533" s="24"/>
    </row>
    <row r="534" spans="1:7" ht="12.75" customHeight="1">
      <c r="A534" s="5"/>
      <c r="B534" s="23"/>
      <c r="C534" s="23"/>
      <c r="D534" s="23"/>
      <c r="E534" s="23"/>
      <c r="G534" s="24"/>
    </row>
    <row r="535" spans="1:7" ht="12.75" customHeight="1">
      <c r="A535" s="5"/>
      <c r="B535" s="23"/>
      <c r="C535" s="23"/>
      <c r="D535" s="23"/>
      <c r="E535" s="23"/>
      <c r="G535" s="24"/>
    </row>
    <row r="536" spans="1:7" ht="12.75" customHeight="1">
      <c r="A536" s="5"/>
      <c r="B536" s="23"/>
      <c r="C536" s="23"/>
      <c r="D536" s="23"/>
      <c r="E536" s="23"/>
      <c r="G536" s="24"/>
    </row>
    <row r="537" spans="1:7" ht="12.75" customHeight="1">
      <c r="A537" s="5"/>
      <c r="B537" s="23"/>
      <c r="C537" s="23"/>
      <c r="D537" s="23"/>
      <c r="E537" s="23"/>
      <c r="G537" s="24"/>
    </row>
    <row r="538" spans="1:7" ht="12.75" customHeight="1">
      <c r="A538" s="5"/>
      <c r="B538" s="23"/>
      <c r="C538" s="23"/>
      <c r="D538" s="23"/>
      <c r="E538" s="23"/>
      <c r="G538" s="24"/>
    </row>
    <row r="539" spans="1:7" ht="12.75" customHeight="1">
      <c r="A539" s="5"/>
      <c r="B539" s="23"/>
      <c r="C539" s="23"/>
      <c r="D539" s="23"/>
      <c r="E539" s="23"/>
      <c r="G539" s="24"/>
    </row>
    <row r="540" spans="1:7" ht="12.75" customHeight="1">
      <c r="A540" s="5"/>
      <c r="B540" s="23"/>
      <c r="C540" s="23"/>
      <c r="D540" s="23"/>
      <c r="E540" s="23"/>
      <c r="G540" s="24"/>
    </row>
    <row r="541" spans="1:7" ht="12.75" customHeight="1">
      <c r="A541" s="5"/>
      <c r="B541" s="23"/>
      <c r="C541" s="23"/>
      <c r="D541" s="23"/>
      <c r="E541" s="23"/>
      <c r="G541" s="24"/>
    </row>
    <row r="542" spans="1:7" ht="12.75" customHeight="1">
      <c r="A542" s="5"/>
      <c r="B542" s="23"/>
      <c r="C542" s="23"/>
      <c r="D542" s="23"/>
      <c r="E542" s="23"/>
      <c r="G542" s="24"/>
    </row>
    <row r="543" spans="1:7" ht="12.75" customHeight="1">
      <c r="A543" s="5"/>
      <c r="B543" s="23"/>
      <c r="C543" s="23"/>
      <c r="D543" s="23"/>
      <c r="E543" s="23"/>
      <c r="G543" s="24"/>
    </row>
    <row r="544" spans="1:7" ht="12.75" customHeight="1">
      <c r="A544" s="5"/>
      <c r="B544" s="23"/>
      <c r="C544" s="23"/>
      <c r="D544" s="23"/>
      <c r="E544" s="23"/>
      <c r="G544" s="24"/>
    </row>
    <row r="545" spans="1:7" ht="12.75" customHeight="1">
      <c r="A545" s="5"/>
      <c r="B545" s="23"/>
      <c r="C545" s="23"/>
      <c r="D545" s="23"/>
      <c r="E545" s="23"/>
      <c r="G545" s="24"/>
    </row>
    <row r="546" spans="1:7" ht="12.75" customHeight="1">
      <c r="A546" s="5"/>
      <c r="B546" s="23"/>
      <c r="C546" s="23"/>
      <c r="D546" s="23"/>
      <c r="E546" s="23"/>
      <c r="G546" s="24"/>
    </row>
    <row r="547" spans="1:7" ht="12.75" customHeight="1">
      <c r="A547" s="5"/>
      <c r="B547" s="23"/>
      <c r="C547" s="23"/>
      <c r="D547" s="23"/>
      <c r="E547" s="23"/>
      <c r="G547" s="24"/>
    </row>
    <row r="548" spans="1:7" ht="12.75" customHeight="1">
      <c r="A548" s="5"/>
      <c r="B548" s="23"/>
      <c r="C548" s="23"/>
      <c r="D548" s="23"/>
      <c r="E548" s="23"/>
      <c r="G548" s="24"/>
    </row>
    <row r="549" spans="1:7" ht="12.75" customHeight="1">
      <c r="A549" s="5"/>
      <c r="B549" s="23"/>
      <c r="C549" s="23"/>
      <c r="D549" s="23"/>
      <c r="E549" s="23"/>
      <c r="G549" s="24"/>
    </row>
    <row r="550" spans="1:7" ht="12.75" customHeight="1">
      <c r="A550" s="5"/>
      <c r="B550" s="23"/>
      <c r="C550" s="23"/>
      <c r="D550" s="23"/>
      <c r="E550" s="23"/>
      <c r="G550" s="24"/>
    </row>
    <row r="551" spans="1:7" ht="12.75" customHeight="1">
      <c r="A551" s="5"/>
      <c r="B551" s="23"/>
      <c r="C551" s="23"/>
      <c r="D551" s="23"/>
      <c r="E551" s="23"/>
      <c r="G551" s="24"/>
    </row>
    <row r="552" spans="1:7" ht="12.75" customHeight="1">
      <c r="A552" s="5"/>
      <c r="B552" s="23"/>
      <c r="C552" s="23"/>
      <c r="D552" s="23"/>
      <c r="E552" s="23"/>
      <c r="G552" s="24"/>
    </row>
    <row r="553" spans="1:7" ht="12.75" customHeight="1">
      <c r="A553" s="5"/>
      <c r="B553" s="23"/>
      <c r="C553" s="23"/>
      <c r="D553" s="23"/>
      <c r="E553" s="23"/>
      <c r="G553" s="24"/>
    </row>
    <row r="554" spans="1:7" ht="12.75" customHeight="1">
      <c r="A554" s="5"/>
      <c r="B554" s="23"/>
      <c r="C554" s="23"/>
      <c r="D554" s="23"/>
      <c r="E554" s="23"/>
      <c r="G554" s="24"/>
    </row>
    <row r="555" spans="1:7" ht="12.75" customHeight="1">
      <c r="A555" s="5"/>
      <c r="B555" s="23"/>
      <c r="C555" s="23"/>
      <c r="D555" s="23"/>
      <c r="E555" s="23"/>
      <c r="G555" s="24"/>
    </row>
    <row r="556" spans="1:7" ht="12.75" customHeight="1">
      <c r="A556" s="5"/>
      <c r="B556" s="23"/>
      <c r="C556" s="23"/>
      <c r="D556" s="23"/>
      <c r="E556" s="23"/>
      <c r="G556" s="24"/>
    </row>
    <row r="557" spans="1:7" ht="12.75" customHeight="1">
      <c r="A557" s="5"/>
      <c r="B557" s="23"/>
      <c r="C557" s="23"/>
      <c r="D557" s="23"/>
      <c r="E557" s="23"/>
      <c r="G557" s="24"/>
    </row>
    <row r="558" spans="1:7" ht="12.75" customHeight="1">
      <c r="A558" s="5"/>
      <c r="B558" s="23"/>
      <c r="C558" s="23"/>
      <c r="D558" s="23"/>
      <c r="E558" s="23"/>
      <c r="G558" s="24"/>
    </row>
    <row r="559" spans="1:7" ht="12.75" customHeight="1">
      <c r="A559" s="5"/>
      <c r="B559" s="23"/>
      <c r="C559" s="23"/>
      <c r="D559" s="23"/>
      <c r="E559" s="23"/>
      <c r="G559" s="24"/>
    </row>
    <row r="560" spans="1:7" ht="12.75" customHeight="1">
      <c r="A560" s="5"/>
      <c r="B560" s="23"/>
      <c r="C560" s="23"/>
      <c r="D560" s="23"/>
      <c r="E560" s="23"/>
      <c r="G560" s="24"/>
    </row>
    <row r="561" spans="1:7" ht="12.75" customHeight="1">
      <c r="A561" s="5"/>
      <c r="B561" s="23"/>
      <c r="C561" s="23"/>
      <c r="D561" s="23"/>
      <c r="E561" s="23"/>
      <c r="G561" s="24"/>
    </row>
    <row r="562" spans="1:7" ht="12.75" customHeight="1">
      <c r="A562" s="5"/>
      <c r="B562" s="23"/>
      <c r="C562" s="23"/>
      <c r="D562" s="23"/>
      <c r="E562" s="23"/>
      <c r="G562" s="24"/>
    </row>
    <row r="563" spans="1:7" ht="12.75" customHeight="1">
      <c r="A563" s="5"/>
      <c r="B563" s="23"/>
      <c r="C563" s="23"/>
      <c r="D563" s="23"/>
      <c r="E563" s="23"/>
      <c r="G563" s="24"/>
    </row>
    <row r="564" spans="1:7" ht="12.75" customHeight="1">
      <c r="A564" s="5"/>
      <c r="B564" s="23"/>
      <c r="C564" s="23"/>
      <c r="D564" s="23"/>
      <c r="E564" s="23"/>
      <c r="G564" s="24"/>
    </row>
    <row r="565" spans="1:7" ht="12.75" customHeight="1">
      <c r="A565" s="5"/>
      <c r="B565" s="23"/>
      <c r="C565" s="23"/>
      <c r="D565" s="23"/>
      <c r="E565" s="23"/>
      <c r="G565" s="24"/>
    </row>
    <row r="566" spans="1:7" ht="12.75" customHeight="1">
      <c r="A566" s="5"/>
      <c r="B566" s="23"/>
      <c r="C566" s="23"/>
      <c r="D566" s="23"/>
      <c r="E566" s="23"/>
      <c r="G566" s="24"/>
    </row>
    <row r="567" spans="1:7" ht="12.75" customHeight="1">
      <c r="A567" s="5"/>
      <c r="B567" s="23"/>
      <c r="C567" s="23"/>
      <c r="D567" s="23"/>
      <c r="E567" s="23"/>
      <c r="G567" s="24"/>
    </row>
    <row r="568" spans="1:7" ht="12.75" customHeight="1">
      <c r="A568" s="5"/>
      <c r="B568" s="23"/>
      <c r="C568" s="23"/>
      <c r="D568" s="23"/>
      <c r="E568" s="23"/>
      <c r="G568" s="24"/>
    </row>
    <row r="569" spans="1:7" ht="12.75" customHeight="1">
      <c r="A569" s="5"/>
      <c r="B569" s="23"/>
      <c r="C569" s="23"/>
      <c r="D569" s="23"/>
      <c r="E569" s="23"/>
      <c r="G569" s="24"/>
    </row>
    <row r="570" spans="1:7" ht="12.75" customHeight="1">
      <c r="A570" s="5"/>
      <c r="B570" s="23"/>
      <c r="C570" s="23"/>
      <c r="D570" s="23"/>
      <c r="E570" s="23"/>
      <c r="G570" s="24"/>
    </row>
    <row r="571" spans="1:7" ht="12.75" customHeight="1">
      <c r="A571" s="5"/>
      <c r="B571" s="23"/>
      <c r="C571" s="23"/>
      <c r="D571" s="23"/>
      <c r="E571" s="23"/>
      <c r="G571" s="24"/>
    </row>
    <row r="572" spans="1:7" ht="12.75" customHeight="1">
      <c r="A572" s="5"/>
      <c r="B572" s="23"/>
      <c r="C572" s="23"/>
      <c r="D572" s="23"/>
      <c r="E572" s="23"/>
      <c r="G572" s="24"/>
    </row>
    <row r="573" spans="1:7" ht="12.75" customHeight="1">
      <c r="A573" s="5"/>
      <c r="B573" s="23"/>
      <c r="C573" s="23"/>
      <c r="D573" s="23"/>
      <c r="E573" s="23"/>
      <c r="G573" s="24"/>
    </row>
    <row r="574" spans="1:7" ht="12.75" customHeight="1">
      <c r="A574" s="5"/>
      <c r="B574" s="23"/>
      <c r="C574" s="23"/>
      <c r="D574" s="23"/>
      <c r="E574" s="23"/>
      <c r="G574" s="24"/>
    </row>
    <row r="575" spans="1:7" ht="12.75" customHeight="1">
      <c r="A575" s="5"/>
      <c r="B575" s="23"/>
      <c r="C575" s="23"/>
      <c r="D575" s="23"/>
      <c r="E575" s="23"/>
      <c r="G575" s="24"/>
    </row>
    <row r="576" spans="1:7" ht="12.75" customHeight="1">
      <c r="A576" s="5"/>
      <c r="B576" s="23"/>
      <c r="C576" s="23"/>
      <c r="D576" s="23"/>
      <c r="E576" s="23"/>
      <c r="G576" s="24"/>
    </row>
    <row r="577" spans="1:7" ht="12.75" customHeight="1">
      <c r="A577" s="5"/>
      <c r="B577" s="23"/>
      <c r="C577" s="23"/>
      <c r="D577" s="23"/>
      <c r="E577" s="23"/>
      <c r="G577" s="24"/>
    </row>
    <row r="578" spans="1:7" ht="12.75" customHeight="1">
      <c r="A578" s="5"/>
      <c r="B578" s="23"/>
      <c r="C578" s="23"/>
      <c r="D578" s="23"/>
      <c r="E578" s="23"/>
      <c r="G578" s="24"/>
    </row>
    <row r="579" spans="1:7" ht="12.75" customHeight="1">
      <c r="A579" s="5"/>
      <c r="B579" s="23"/>
      <c r="C579" s="23"/>
      <c r="D579" s="23"/>
      <c r="E579" s="23"/>
      <c r="G579" s="24"/>
    </row>
    <row r="580" spans="1:7" ht="12.75" customHeight="1">
      <c r="A580" s="5"/>
      <c r="B580" s="23"/>
      <c r="C580" s="23"/>
      <c r="D580" s="23"/>
      <c r="E580" s="23"/>
      <c r="G580" s="24"/>
    </row>
    <row r="581" spans="1:7" ht="12.75" customHeight="1">
      <c r="A581" s="5"/>
      <c r="B581" s="23"/>
      <c r="C581" s="23"/>
      <c r="D581" s="23"/>
      <c r="E581" s="23"/>
      <c r="G581" s="24"/>
    </row>
    <row r="582" spans="1:7" ht="12.75" customHeight="1">
      <c r="A582" s="5"/>
      <c r="B582" s="23"/>
      <c r="C582" s="23"/>
      <c r="D582" s="23"/>
      <c r="E582" s="23"/>
      <c r="G582" s="24"/>
    </row>
    <row r="583" spans="1:7" ht="12.75" customHeight="1">
      <c r="A583" s="5"/>
      <c r="B583" s="23"/>
      <c r="C583" s="23"/>
      <c r="D583" s="23"/>
      <c r="E583" s="23"/>
      <c r="G583" s="24"/>
    </row>
    <row r="584" spans="1:7" ht="12.75" customHeight="1">
      <c r="A584" s="5"/>
      <c r="B584" s="23"/>
      <c r="C584" s="23"/>
      <c r="D584" s="23"/>
      <c r="E584" s="23"/>
      <c r="G584" s="24"/>
    </row>
    <row r="585" spans="1:7" ht="12.75" customHeight="1">
      <c r="A585" s="5"/>
      <c r="B585" s="23"/>
      <c r="C585" s="23"/>
      <c r="D585" s="23"/>
      <c r="E585" s="23"/>
      <c r="G585" s="24"/>
    </row>
    <row r="586" spans="1:7" ht="12.75" customHeight="1">
      <c r="A586" s="5"/>
      <c r="B586" s="23"/>
      <c r="C586" s="23"/>
      <c r="D586" s="23"/>
      <c r="E586" s="23"/>
      <c r="G586" s="24"/>
    </row>
    <row r="587" spans="1:7" ht="12.75" customHeight="1">
      <c r="A587" s="5"/>
      <c r="B587" s="23"/>
      <c r="C587" s="23"/>
      <c r="D587" s="23"/>
      <c r="E587" s="23"/>
      <c r="G587" s="24"/>
    </row>
    <row r="588" spans="1:7" ht="12.75" customHeight="1">
      <c r="A588" s="5"/>
      <c r="B588" s="23"/>
      <c r="C588" s="23"/>
      <c r="D588" s="23"/>
      <c r="E588" s="23"/>
      <c r="G588" s="24"/>
    </row>
    <row r="589" spans="1:7" ht="12.75" customHeight="1">
      <c r="A589" s="5"/>
      <c r="B589" s="23"/>
      <c r="C589" s="23"/>
      <c r="D589" s="23"/>
      <c r="E589" s="23"/>
      <c r="G589" s="24"/>
    </row>
    <row r="590" spans="1:7" ht="12.75" customHeight="1">
      <c r="A590" s="5"/>
      <c r="B590" s="23"/>
      <c r="C590" s="23"/>
      <c r="D590" s="23"/>
      <c r="E590" s="23"/>
      <c r="G590" s="24"/>
    </row>
    <row r="591" spans="1:7" ht="12.75" customHeight="1">
      <c r="A591" s="5"/>
      <c r="B591" s="23"/>
      <c r="C591" s="23"/>
      <c r="D591" s="23"/>
      <c r="E591" s="23"/>
      <c r="G591" s="24"/>
    </row>
    <row r="592" spans="1:7" ht="12.75" customHeight="1">
      <c r="A592" s="5"/>
      <c r="B592" s="23"/>
      <c r="C592" s="23"/>
      <c r="D592" s="23"/>
      <c r="E592" s="23"/>
      <c r="G592" s="24"/>
    </row>
    <row r="593" spans="1:7" ht="12.75" customHeight="1">
      <c r="A593" s="5"/>
      <c r="B593" s="23"/>
      <c r="C593" s="23"/>
      <c r="D593" s="23"/>
      <c r="E593" s="23"/>
      <c r="G593" s="24"/>
    </row>
    <row r="594" spans="1:7" ht="12.75" customHeight="1">
      <c r="A594" s="5"/>
      <c r="B594" s="23"/>
      <c r="C594" s="23"/>
      <c r="D594" s="23"/>
      <c r="E594" s="23"/>
      <c r="G594" s="24"/>
    </row>
    <row r="595" spans="1:7" ht="12.75" customHeight="1">
      <c r="A595" s="5"/>
      <c r="B595" s="23"/>
      <c r="C595" s="23"/>
      <c r="D595" s="23"/>
      <c r="E595" s="23"/>
      <c r="G595" s="24"/>
    </row>
    <row r="596" spans="1:7" ht="12.75" customHeight="1">
      <c r="A596" s="5"/>
      <c r="B596" s="23"/>
      <c r="C596" s="23"/>
      <c r="D596" s="23"/>
      <c r="E596" s="23"/>
      <c r="G596" s="24"/>
    </row>
    <row r="597" spans="1:7" ht="12.75" customHeight="1">
      <c r="A597" s="5"/>
      <c r="B597" s="23"/>
      <c r="C597" s="23"/>
      <c r="D597" s="23"/>
      <c r="E597" s="23"/>
      <c r="G597" s="24"/>
    </row>
    <row r="598" spans="1:7" ht="12.75" customHeight="1">
      <c r="A598" s="5"/>
      <c r="B598" s="23"/>
      <c r="C598" s="23"/>
      <c r="D598" s="23"/>
      <c r="E598" s="23"/>
      <c r="G598" s="24"/>
    </row>
    <row r="599" spans="1:7" ht="12.75" customHeight="1">
      <c r="A599" s="5"/>
      <c r="B599" s="23"/>
      <c r="C599" s="23"/>
      <c r="D599" s="23"/>
      <c r="E599" s="23"/>
      <c r="G599" s="24"/>
    </row>
    <row r="600" spans="1:7" ht="12.75" customHeight="1">
      <c r="A600" s="5"/>
      <c r="B600" s="23"/>
      <c r="C600" s="23"/>
      <c r="D600" s="23"/>
      <c r="E600" s="23"/>
      <c r="G600" s="24"/>
    </row>
    <row r="601" spans="1:7" ht="12.75" customHeight="1">
      <c r="A601" s="5"/>
      <c r="B601" s="23"/>
      <c r="C601" s="23"/>
      <c r="D601" s="23"/>
      <c r="E601" s="23"/>
      <c r="G601" s="24"/>
    </row>
    <row r="602" spans="1:7" ht="12.75" customHeight="1">
      <c r="A602" s="5"/>
      <c r="B602" s="23"/>
      <c r="C602" s="23"/>
      <c r="D602" s="23"/>
      <c r="E602" s="23"/>
      <c r="G602" s="24"/>
    </row>
    <row r="603" spans="1:7" ht="12.75" customHeight="1">
      <c r="A603" s="5"/>
      <c r="B603" s="23"/>
      <c r="C603" s="23"/>
      <c r="D603" s="23"/>
      <c r="E603" s="23"/>
      <c r="G603" s="24"/>
    </row>
    <row r="604" spans="1:7" ht="12.75" customHeight="1">
      <c r="A604" s="5"/>
      <c r="B604" s="23"/>
      <c r="C604" s="23"/>
      <c r="D604" s="23"/>
      <c r="E604" s="23"/>
      <c r="G604" s="24"/>
    </row>
    <row r="605" spans="1:7" ht="12.75" customHeight="1">
      <c r="A605" s="5"/>
      <c r="B605" s="23"/>
      <c r="C605" s="23"/>
      <c r="D605" s="23"/>
      <c r="E605" s="23"/>
      <c r="G605" s="24"/>
    </row>
    <row r="606" spans="1:7" ht="12.75" customHeight="1">
      <c r="A606" s="5"/>
      <c r="B606" s="23"/>
      <c r="C606" s="23"/>
      <c r="D606" s="23"/>
      <c r="E606" s="23"/>
      <c r="G606" s="24"/>
    </row>
    <row r="607" spans="1:7" ht="12.75" customHeight="1">
      <c r="A607" s="5"/>
      <c r="B607" s="23"/>
      <c r="C607" s="23"/>
      <c r="D607" s="23"/>
      <c r="E607" s="23"/>
      <c r="G607" s="24"/>
    </row>
    <row r="608" spans="1:7" ht="12.75" customHeight="1">
      <c r="A608" s="5"/>
      <c r="B608" s="23"/>
      <c r="C608" s="23"/>
      <c r="D608" s="23"/>
      <c r="E608" s="23"/>
      <c r="G608" s="24"/>
    </row>
    <row r="609" spans="1:7" ht="12.75" customHeight="1">
      <c r="A609" s="5"/>
      <c r="B609" s="23"/>
      <c r="C609" s="23"/>
      <c r="D609" s="23"/>
      <c r="E609" s="23"/>
      <c r="G609" s="24"/>
    </row>
    <row r="610" spans="1:7" ht="12.75" customHeight="1">
      <c r="A610" s="5"/>
      <c r="B610" s="23"/>
      <c r="C610" s="23"/>
      <c r="D610" s="23"/>
      <c r="E610" s="23"/>
      <c r="G610" s="24"/>
    </row>
    <row r="611" spans="1:7" ht="12.75" customHeight="1">
      <c r="A611" s="5"/>
      <c r="B611" s="23"/>
      <c r="C611" s="23"/>
      <c r="D611" s="23"/>
      <c r="E611" s="23"/>
      <c r="G611" s="24"/>
    </row>
    <row r="612" spans="1:7" ht="12.75" customHeight="1">
      <c r="A612" s="5"/>
      <c r="B612" s="23"/>
      <c r="C612" s="23"/>
      <c r="D612" s="23"/>
      <c r="E612" s="23"/>
      <c r="G612" s="24"/>
    </row>
    <row r="613" spans="1:7" ht="12.75" customHeight="1">
      <c r="A613" s="5"/>
      <c r="B613" s="23"/>
      <c r="C613" s="23"/>
      <c r="D613" s="23"/>
      <c r="E613" s="23"/>
      <c r="G613" s="24"/>
    </row>
    <row r="614" spans="1:7" ht="12.75" customHeight="1">
      <c r="A614" s="5"/>
      <c r="B614" s="23"/>
      <c r="C614" s="23"/>
      <c r="D614" s="23"/>
      <c r="E614" s="23"/>
      <c r="G614" s="24"/>
    </row>
    <row r="615" spans="1:7" ht="12.75" customHeight="1">
      <c r="A615" s="5"/>
      <c r="B615" s="23"/>
      <c r="C615" s="23"/>
      <c r="D615" s="23"/>
      <c r="E615" s="23"/>
      <c r="G615" s="24"/>
    </row>
    <row r="616" spans="1:7" ht="12.75" customHeight="1">
      <c r="A616" s="5"/>
      <c r="B616" s="23"/>
      <c r="C616" s="23"/>
      <c r="D616" s="23"/>
      <c r="E616" s="23"/>
      <c r="G616" s="24"/>
    </row>
    <row r="617" spans="1:7" ht="12.75" customHeight="1">
      <c r="A617" s="5"/>
      <c r="B617" s="23"/>
      <c r="C617" s="23"/>
      <c r="D617" s="23"/>
      <c r="E617" s="23"/>
      <c r="G617" s="24"/>
    </row>
    <row r="618" spans="1:7" ht="12.75" customHeight="1">
      <c r="A618" s="5"/>
      <c r="B618" s="23"/>
      <c r="C618" s="23"/>
      <c r="D618" s="23"/>
      <c r="E618" s="23"/>
      <c r="G618" s="24"/>
    </row>
    <row r="619" spans="1:7" ht="12.75" customHeight="1">
      <c r="A619" s="5"/>
      <c r="B619" s="23"/>
      <c r="C619" s="23"/>
      <c r="D619" s="23"/>
      <c r="E619" s="23"/>
      <c r="G619" s="24"/>
    </row>
    <row r="620" spans="1:7" ht="12.75" customHeight="1">
      <c r="A620" s="5"/>
      <c r="B620" s="23"/>
      <c r="C620" s="23"/>
      <c r="D620" s="23"/>
      <c r="E620" s="23"/>
      <c r="G620" s="24"/>
    </row>
    <row r="621" spans="1:7" ht="12.75" customHeight="1">
      <c r="A621" s="5"/>
      <c r="B621" s="23"/>
      <c r="C621" s="23"/>
      <c r="D621" s="23"/>
      <c r="E621" s="23"/>
      <c r="G621" s="24"/>
    </row>
    <row r="622" spans="1:7" ht="12.75" customHeight="1">
      <c r="A622" s="5"/>
      <c r="B622" s="23"/>
      <c r="C622" s="23"/>
      <c r="D622" s="23"/>
      <c r="E622" s="23"/>
      <c r="G622" s="24"/>
    </row>
    <row r="623" spans="1:7" ht="12.75" customHeight="1">
      <c r="A623" s="5"/>
      <c r="B623" s="23"/>
      <c r="C623" s="23"/>
      <c r="D623" s="23"/>
      <c r="E623" s="23"/>
      <c r="G623" s="24"/>
    </row>
    <row r="624" spans="1:7" ht="12.75" customHeight="1">
      <c r="A624" s="5"/>
      <c r="B624" s="23"/>
      <c r="C624" s="23"/>
      <c r="D624" s="23"/>
      <c r="E624" s="23"/>
      <c r="G624" s="24"/>
    </row>
    <row r="625" spans="1:7" ht="12.75" customHeight="1">
      <c r="A625" s="5"/>
      <c r="B625" s="23"/>
      <c r="C625" s="23"/>
      <c r="D625" s="23"/>
      <c r="E625" s="23"/>
      <c r="G625" s="24"/>
    </row>
    <row r="626" spans="1:7" ht="12.75" customHeight="1">
      <c r="A626" s="5"/>
      <c r="B626" s="23"/>
      <c r="C626" s="23"/>
      <c r="D626" s="23"/>
      <c r="E626" s="23"/>
      <c r="G626" s="24"/>
    </row>
    <row r="627" spans="1:7" ht="12.75" customHeight="1">
      <c r="A627" s="5"/>
      <c r="B627" s="23"/>
      <c r="C627" s="23"/>
      <c r="D627" s="23"/>
      <c r="E627" s="23"/>
      <c r="G627" s="24"/>
    </row>
    <row r="628" spans="1:7" ht="12.75" customHeight="1">
      <c r="A628" s="5"/>
      <c r="B628" s="23"/>
      <c r="C628" s="23"/>
      <c r="D628" s="23"/>
      <c r="E628" s="23"/>
      <c r="G628" s="24"/>
    </row>
    <row r="629" spans="1:7" ht="12.75" customHeight="1">
      <c r="A629" s="5"/>
      <c r="B629" s="23"/>
      <c r="C629" s="23"/>
      <c r="D629" s="23"/>
      <c r="E629" s="23"/>
      <c r="G629" s="24"/>
    </row>
    <row r="630" spans="1:7" ht="12.75" customHeight="1">
      <c r="A630" s="5"/>
      <c r="B630" s="23"/>
      <c r="C630" s="23"/>
      <c r="D630" s="23"/>
      <c r="E630" s="23"/>
      <c r="G630" s="24"/>
    </row>
    <row r="631" spans="1:7" ht="12.75" customHeight="1">
      <c r="A631" s="5"/>
      <c r="B631" s="23"/>
      <c r="C631" s="23"/>
      <c r="D631" s="23"/>
      <c r="E631" s="23"/>
      <c r="G631" s="24"/>
    </row>
    <row r="632" spans="1:7" ht="12.75" customHeight="1">
      <c r="A632" s="5"/>
      <c r="B632" s="23"/>
      <c r="C632" s="23"/>
      <c r="D632" s="23"/>
      <c r="E632" s="23"/>
      <c r="G632" s="24"/>
    </row>
    <row r="633" spans="1:7" ht="12.75" customHeight="1">
      <c r="A633" s="5"/>
      <c r="B633" s="23"/>
      <c r="C633" s="23"/>
      <c r="D633" s="23"/>
      <c r="E633" s="23"/>
      <c r="G633" s="24"/>
    </row>
    <row r="634" spans="1:7" ht="12.75" customHeight="1">
      <c r="A634" s="5"/>
      <c r="B634" s="23"/>
      <c r="C634" s="23"/>
      <c r="D634" s="23"/>
      <c r="E634" s="23"/>
      <c r="G634" s="24"/>
    </row>
    <row r="635" spans="1:7" ht="12.75" customHeight="1">
      <c r="A635" s="5"/>
      <c r="B635" s="23"/>
      <c r="C635" s="23"/>
      <c r="D635" s="23"/>
      <c r="E635" s="23"/>
      <c r="G635" s="24"/>
    </row>
    <row r="636" spans="1:7" ht="12.75" customHeight="1">
      <c r="A636" s="5"/>
      <c r="B636" s="23"/>
      <c r="C636" s="23"/>
      <c r="D636" s="23"/>
      <c r="E636" s="23"/>
      <c r="G636" s="24"/>
    </row>
    <row r="637" spans="1:7" ht="12.75" customHeight="1">
      <c r="A637" s="5"/>
      <c r="B637" s="23"/>
      <c r="C637" s="23"/>
      <c r="D637" s="23"/>
      <c r="E637" s="23"/>
      <c r="G637" s="24"/>
    </row>
    <row r="638" spans="1:7" ht="12.75" customHeight="1">
      <c r="A638" s="5"/>
      <c r="B638" s="23"/>
      <c r="C638" s="23"/>
      <c r="D638" s="23"/>
      <c r="E638" s="23"/>
      <c r="G638" s="24"/>
    </row>
    <row r="639" spans="1:7" ht="12.75" customHeight="1">
      <c r="A639" s="5"/>
      <c r="B639" s="23"/>
      <c r="C639" s="23"/>
      <c r="D639" s="23"/>
      <c r="E639" s="23"/>
      <c r="G639" s="24"/>
    </row>
    <row r="640" spans="1:7" ht="12.75" customHeight="1">
      <c r="A640" s="5"/>
      <c r="B640" s="23"/>
      <c r="C640" s="23"/>
      <c r="D640" s="23"/>
      <c r="E640" s="23"/>
      <c r="G640" s="24"/>
    </row>
    <row r="641" spans="1:7" ht="12.75" customHeight="1">
      <c r="A641" s="5"/>
      <c r="B641" s="23"/>
      <c r="C641" s="23"/>
      <c r="D641" s="23"/>
      <c r="E641" s="23"/>
      <c r="G641" s="24"/>
    </row>
    <row r="642" spans="1:7" ht="12.75" customHeight="1">
      <c r="A642" s="5"/>
      <c r="B642" s="23"/>
      <c r="C642" s="23"/>
      <c r="D642" s="23"/>
      <c r="E642" s="23"/>
      <c r="G642" s="24"/>
    </row>
    <row r="643" spans="1:7" ht="12.75" customHeight="1">
      <c r="A643" s="5"/>
      <c r="B643" s="23"/>
      <c r="C643" s="23"/>
      <c r="D643" s="23"/>
      <c r="E643" s="23"/>
      <c r="G643" s="24"/>
    </row>
    <row r="644" spans="1:7" ht="12.75" customHeight="1">
      <c r="A644" s="5"/>
      <c r="B644" s="23"/>
      <c r="C644" s="23"/>
      <c r="D644" s="23"/>
      <c r="E644" s="23"/>
      <c r="G644" s="24"/>
    </row>
    <row r="645" spans="1:7" ht="12.75" customHeight="1">
      <c r="A645" s="5"/>
      <c r="B645" s="23"/>
      <c r="C645" s="23"/>
      <c r="D645" s="23"/>
      <c r="E645" s="23"/>
      <c r="G645" s="24"/>
    </row>
    <row r="646" spans="1:7" ht="12.75" customHeight="1">
      <c r="A646" s="5"/>
      <c r="B646" s="23"/>
      <c r="C646" s="23"/>
      <c r="D646" s="23"/>
      <c r="E646" s="23"/>
      <c r="G646" s="24"/>
    </row>
    <row r="647" spans="1:7" ht="12.75" customHeight="1">
      <c r="A647" s="5"/>
      <c r="B647" s="23"/>
      <c r="C647" s="23"/>
      <c r="D647" s="23"/>
      <c r="E647" s="23"/>
      <c r="G647" s="24"/>
    </row>
    <row r="648" spans="1:7" ht="12.75" customHeight="1">
      <c r="A648" s="5"/>
      <c r="B648" s="23"/>
      <c r="C648" s="23"/>
      <c r="D648" s="23"/>
      <c r="E648" s="23"/>
      <c r="G648" s="24"/>
    </row>
    <row r="649" spans="1:7" ht="12.75" customHeight="1">
      <c r="A649" s="5"/>
      <c r="B649" s="23"/>
      <c r="C649" s="23"/>
      <c r="D649" s="23"/>
      <c r="E649" s="23"/>
      <c r="G649" s="24"/>
    </row>
    <row r="650" spans="1:7" ht="12.75" customHeight="1">
      <c r="A650" s="5"/>
      <c r="B650" s="23"/>
      <c r="C650" s="23"/>
      <c r="D650" s="23"/>
      <c r="E650" s="23"/>
      <c r="G650" s="24"/>
    </row>
    <row r="651" spans="1:7" ht="12.75" customHeight="1">
      <c r="A651" s="5"/>
      <c r="B651" s="23"/>
      <c r="C651" s="23"/>
      <c r="D651" s="23"/>
      <c r="E651" s="23"/>
      <c r="G651" s="24"/>
    </row>
    <row r="652" spans="1:7" ht="12.75" customHeight="1">
      <c r="A652" s="5"/>
      <c r="B652" s="23"/>
      <c r="C652" s="23"/>
      <c r="D652" s="23"/>
      <c r="E652" s="23"/>
      <c r="G652" s="24"/>
    </row>
    <row r="653" spans="1:7" ht="12.75" customHeight="1">
      <c r="A653" s="5"/>
      <c r="B653" s="23"/>
      <c r="C653" s="23"/>
      <c r="D653" s="23"/>
      <c r="E653" s="23"/>
      <c r="G653" s="24"/>
    </row>
    <row r="654" spans="1:7" ht="12.75" customHeight="1">
      <c r="A654" s="5"/>
      <c r="B654" s="23"/>
      <c r="C654" s="23"/>
      <c r="D654" s="23"/>
      <c r="E654" s="23"/>
      <c r="G654" s="24"/>
    </row>
    <row r="655" spans="1:7" ht="12.75" customHeight="1">
      <c r="A655" s="5"/>
      <c r="B655" s="23"/>
      <c r="C655" s="23"/>
      <c r="D655" s="23"/>
      <c r="E655" s="23"/>
      <c r="G655" s="24"/>
    </row>
    <row r="656" spans="1:7" ht="12.75" customHeight="1">
      <c r="A656" s="5"/>
      <c r="B656" s="23"/>
      <c r="C656" s="23"/>
      <c r="D656" s="23"/>
      <c r="E656" s="23"/>
      <c r="G656" s="24"/>
    </row>
    <row r="657" spans="1:7" ht="12.75" customHeight="1">
      <c r="A657" s="5"/>
      <c r="B657" s="23"/>
      <c r="C657" s="23"/>
      <c r="D657" s="23"/>
      <c r="E657" s="23"/>
      <c r="G657" s="24"/>
    </row>
    <row r="658" spans="1:7" ht="12.75" customHeight="1">
      <c r="A658" s="5"/>
      <c r="B658" s="23"/>
      <c r="C658" s="23"/>
      <c r="D658" s="23"/>
      <c r="E658" s="23"/>
      <c r="G658" s="24"/>
    </row>
    <row r="659" spans="1:7" ht="12.75" customHeight="1">
      <c r="A659" s="5"/>
      <c r="B659" s="23"/>
      <c r="C659" s="23"/>
      <c r="D659" s="23"/>
      <c r="E659" s="23"/>
      <c r="G659" s="24"/>
    </row>
    <row r="660" spans="1:7" ht="12.75" customHeight="1">
      <c r="A660" s="5"/>
      <c r="B660" s="23"/>
      <c r="C660" s="23"/>
      <c r="D660" s="23"/>
      <c r="E660" s="23"/>
      <c r="G660" s="24"/>
    </row>
    <row r="661" spans="1:7" ht="12.75" customHeight="1">
      <c r="A661" s="5"/>
      <c r="B661" s="23"/>
      <c r="C661" s="23"/>
      <c r="D661" s="23"/>
      <c r="E661" s="23"/>
      <c r="G661" s="24"/>
    </row>
    <row r="662" spans="1:7" ht="12.75" customHeight="1">
      <c r="A662" s="5"/>
      <c r="B662" s="23"/>
      <c r="C662" s="23"/>
      <c r="D662" s="23"/>
      <c r="E662" s="23"/>
      <c r="G662" s="24"/>
    </row>
    <row r="663" spans="1:7" ht="12.75" customHeight="1">
      <c r="A663" s="5"/>
      <c r="B663" s="23"/>
      <c r="C663" s="23"/>
      <c r="D663" s="23"/>
      <c r="E663" s="23"/>
      <c r="G663" s="24"/>
    </row>
    <row r="664" spans="1:7" ht="12.75" customHeight="1">
      <c r="A664" s="5"/>
      <c r="B664" s="23"/>
      <c r="C664" s="23"/>
      <c r="D664" s="23"/>
      <c r="E664" s="23"/>
      <c r="G664" s="24"/>
    </row>
    <row r="665" spans="1:7" ht="12.75" customHeight="1">
      <c r="A665" s="5"/>
      <c r="B665" s="23"/>
      <c r="C665" s="23"/>
      <c r="D665" s="23"/>
      <c r="E665" s="23"/>
      <c r="G665" s="24"/>
    </row>
    <row r="666" spans="1:7" ht="12.75" customHeight="1">
      <c r="A666" s="5"/>
      <c r="B666" s="23"/>
      <c r="C666" s="23"/>
      <c r="D666" s="23"/>
      <c r="E666" s="23"/>
      <c r="G666" s="24"/>
    </row>
    <row r="667" spans="1:7" ht="12.75" customHeight="1">
      <c r="A667" s="5"/>
      <c r="B667" s="23"/>
      <c r="C667" s="23"/>
      <c r="D667" s="23"/>
      <c r="E667" s="23"/>
      <c r="G667" s="24"/>
    </row>
    <row r="668" spans="1:7" ht="12.75" customHeight="1">
      <c r="A668" s="5"/>
      <c r="B668" s="23"/>
      <c r="C668" s="23"/>
      <c r="D668" s="23"/>
      <c r="E668" s="23"/>
      <c r="G668" s="24"/>
    </row>
    <row r="669" spans="1:7" ht="12.75" customHeight="1">
      <c r="A669" s="5"/>
      <c r="B669" s="23"/>
      <c r="C669" s="23"/>
      <c r="D669" s="23"/>
      <c r="E669" s="23"/>
      <c r="G669" s="24"/>
    </row>
    <row r="670" spans="1:7" ht="12.75" customHeight="1">
      <c r="A670" s="5"/>
      <c r="B670" s="23"/>
      <c r="C670" s="23"/>
      <c r="D670" s="23"/>
      <c r="E670" s="23"/>
      <c r="G670" s="24"/>
    </row>
    <row r="671" spans="1:7" ht="12.75" customHeight="1">
      <c r="A671" s="5"/>
      <c r="B671" s="23"/>
      <c r="C671" s="23"/>
      <c r="D671" s="23"/>
      <c r="E671" s="23"/>
      <c r="G671" s="24"/>
    </row>
    <row r="672" spans="1:7" ht="12.75" customHeight="1">
      <c r="A672" s="5"/>
      <c r="B672" s="23"/>
      <c r="C672" s="23"/>
      <c r="D672" s="23"/>
      <c r="E672" s="23"/>
      <c r="G672" s="24"/>
    </row>
    <row r="673" spans="1:7" ht="12.75" customHeight="1">
      <c r="A673" s="5"/>
      <c r="B673" s="23"/>
      <c r="C673" s="23"/>
      <c r="D673" s="23"/>
      <c r="E673" s="23"/>
      <c r="G673" s="24"/>
    </row>
    <row r="674" spans="1:7" ht="12.75" customHeight="1">
      <c r="A674" s="5"/>
      <c r="B674" s="23"/>
      <c r="C674" s="23"/>
      <c r="D674" s="23"/>
      <c r="E674" s="23"/>
      <c r="G674" s="24"/>
    </row>
    <row r="675" spans="1:7" ht="12.75" customHeight="1">
      <c r="A675" s="5"/>
      <c r="B675" s="23"/>
      <c r="C675" s="23"/>
      <c r="D675" s="23"/>
      <c r="E675" s="23"/>
      <c r="G675" s="24"/>
    </row>
    <row r="676" spans="1:7" ht="12.75" customHeight="1">
      <c r="A676" s="5"/>
      <c r="B676" s="23"/>
      <c r="C676" s="23"/>
      <c r="D676" s="23"/>
      <c r="E676" s="23"/>
      <c r="G676" s="24"/>
    </row>
    <row r="677" spans="1:7" ht="12.75" customHeight="1">
      <c r="A677" s="5"/>
      <c r="B677" s="23"/>
      <c r="C677" s="23"/>
      <c r="D677" s="23"/>
      <c r="E677" s="23"/>
      <c r="G677" s="24"/>
    </row>
    <row r="678" spans="1:7" ht="12.75" customHeight="1">
      <c r="A678" s="5"/>
      <c r="B678" s="23"/>
      <c r="C678" s="23"/>
      <c r="D678" s="23"/>
      <c r="E678" s="23"/>
      <c r="G678" s="24"/>
    </row>
    <row r="679" spans="1:7" ht="12.75" customHeight="1">
      <c r="A679" s="5"/>
      <c r="B679" s="23"/>
      <c r="C679" s="23"/>
      <c r="D679" s="23"/>
      <c r="E679" s="23"/>
      <c r="G679" s="24"/>
    </row>
    <row r="680" spans="1:7" ht="12.75" customHeight="1">
      <c r="A680" s="5"/>
      <c r="B680" s="23"/>
      <c r="C680" s="23"/>
      <c r="D680" s="23"/>
      <c r="E680" s="23"/>
      <c r="G680" s="24"/>
    </row>
    <row r="681" spans="1:7" ht="12.75" customHeight="1">
      <c r="A681" s="5"/>
      <c r="B681" s="23"/>
      <c r="C681" s="23"/>
      <c r="D681" s="23"/>
      <c r="E681" s="23"/>
      <c r="G681" s="24"/>
    </row>
    <row r="682" spans="1:7" ht="12.75" customHeight="1">
      <c r="A682" s="5"/>
      <c r="B682" s="23"/>
      <c r="C682" s="23"/>
      <c r="D682" s="23"/>
      <c r="E682" s="23"/>
      <c r="G682" s="24"/>
    </row>
    <row r="683" spans="1:7" ht="12.75" customHeight="1">
      <c r="A683" s="5"/>
      <c r="B683" s="23"/>
      <c r="C683" s="23"/>
      <c r="D683" s="23"/>
      <c r="E683" s="23"/>
      <c r="G683" s="24"/>
    </row>
    <row r="684" spans="1:7" ht="12.75" customHeight="1">
      <c r="A684" s="5"/>
      <c r="B684" s="23"/>
      <c r="C684" s="23"/>
      <c r="D684" s="23"/>
      <c r="E684" s="23"/>
      <c r="G684" s="24"/>
    </row>
    <row r="685" spans="1:7" ht="12.75" customHeight="1">
      <c r="A685" s="5"/>
      <c r="B685" s="23"/>
      <c r="C685" s="23"/>
      <c r="D685" s="23"/>
      <c r="E685" s="23"/>
      <c r="G685" s="24"/>
    </row>
    <row r="686" spans="1:7" ht="12.75" customHeight="1">
      <c r="A686" s="5"/>
      <c r="B686" s="23"/>
      <c r="C686" s="23"/>
      <c r="D686" s="23"/>
      <c r="E686" s="23"/>
      <c r="G686" s="24"/>
    </row>
    <row r="687" spans="1:7" ht="12.75" customHeight="1">
      <c r="A687" s="5"/>
      <c r="B687" s="23"/>
      <c r="C687" s="23"/>
      <c r="D687" s="23"/>
      <c r="E687" s="23"/>
      <c r="G687" s="24"/>
    </row>
    <row r="688" spans="1:7" ht="12.75" customHeight="1">
      <c r="A688" s="5"/>
      <c r="B688" s="23"/>
      <c r="C688" s="23"/>
      <c r="D688" s="23"/>
      <c r="E688" s="23"/>
      <c r="G688" s="24"/>
    </row>
    <row r="689" spans="1:7" ht="12.75" customHeight="1">
      <c r="A689" s="5"/>
      <c r="B689" s="23"/>
      <c r="C689" s="23"/>
      <c r="D689" s="23"/>
      <c r="E689" s="23"/>
      <c r="G689" s="24"/>
    </row>
    <row r="690" spans="1:7" ht="12.75" customHeight="1">
      <c r="A690" s="5"/>
      <c r="B690" s="23"/>
      <c r="C690" s="23"/>
      <c r="D690" s="23"/>
      <c r="E690" s="23"/>
      <c r="G690" s="24"/>
    </row>
    <row r="691" spans="1:7" ht="12.75" customHeight="1">
      <c r="A691" s="5"/>
      <c r="B691" s="23"/>
      <c r="C691" s="23"/>
      <c r="D691" s="23"/>
      <c r="E691" s="23"/>
      <c r="G691" s="24"/>
    </row>
    <row r="692" spans="1:7" ht="12.75" customHeight="1">
      <c r="A692" s="5"/>
      <c r="B692" s="23"/>
      <c r="C692" s="23"/>
      <c r="D692" s="23"/>
      <c r="E692" s="23"/>
      <c r="G692" s="24"/>
    </row>
    <row r="693" spans="1:7" ht="12.75" customHeight="1">
      <c r="A693" s="5"/>
      <c r="B693" s="23"/>
      <c r="C693" s="23"/>
      <c r="D693" s="23"/>
      <c r="E693" s="23"/>
      <c r="G693" s="24"/>
    </row>
    <row r="694" spans="1:7" ht="12.75" customHeight="1">
      <c r="A694" s="5"/>
      <c r="B694" s="23"/>
      <c r="C694" s="23"/>
      <c r="D694" s="23"/>
      <c r="E694" s="23"/>
      <c r="G694" s="24"/>
    </row>
    <row r="695" spans="1:7" ht="12.75" customHeight="1">
      <c r="A695" s="5"/>
      <c r="B695" s="23"/>
      <c r="C695" s="23"/>
      <c r="D695" s="23"/>
      <c r="E695" s="23"/>
      <c r="G695" s="24"/>
    </row>
    <row r="696" spans="1:7" ht="12.75" customHeight="1">
      <c r="A696" s="5"/>
      <c r="B696" s="23"/>
      <c r="C696" s="23"/>
      <c r="D696" s="23"/>
      <c r="E696" s="23"/>
      <c r="G696" s="24"/>
    </row>
    <row r="697" spans="1:7" ht="12.75" customHeight="1">
      <c r="A697" s="5"/>
      <c r="B697" s="23"/>
      <c r="C697" s="23"/>
      <c r="D697" s="23"/>
      <c r="E697" s="23"/>
      <c r="G697" s="24"/>
    </row>
    <row r="698" spans="1:7" ht="12.75" customHeight="1">
      <c r="A698" s="5"/>
      <c r="B698" s="23"/>
      <c r="C698" s="23"/>
      <c r="D698" s="23"/>
      <c r="E698" s="23"/>
      <c r="G698" s="24"/>
    </row>
    <row r="699" spans="1:7" ht="12.75" customHeight="1">
      <c r="A699" s="5"/>
      <c r="B699" s="23"/>
      <c r="C699" s="23"/>
      <c r="D699" s="23"/>
      <c r="E699" s="23"/>
      <c r="G699" s="24"/>
    </row>
    <row r="700" spans="1:7" ht="12.75" customHeight="1">
      <c r="A700" s="5"/>
      <c r="B700" s="23"/>
      <c r="C700" s="23"/>
      <c r="D700" s="23"/>
      <c r="E700" s="23"/>
      <c r="G700" s="24"/>
    </row>
    <row r="701" spans="1:7" ht="12.75" customHeight="1">
      <c r="A701" s="5"/>
      <c r="B701" s="23"/>
      <c r="C701" s="23"/>
      <c r="D701" s="23"/>
      <c r="E701" s="23"/>
      <c r="G701" s="24"/>
    </row>
    <row r="702" spans="1:7" ht="12.75" customHeight="1">
      <c r="A702" s="5"/>
      <c r="B702" s="23"/>
      <c r="C702" s="23"/>
      <c r="D702" s="23"/>
      <c r="E702" s="23"/>
      <c r="G702" s="24"/>
    </row>
    <row r="703" spans="1:7" ht="12.75" customHeight="1">
      <c r="A703" s="5"/>
      <c r="B703" s="23"/>
      <c r="C703" s="23"/>
      <c r="D703" s="23"/>
      <c r="E703" s="23"/>
      <c r="G703" s="24"/>
    </row>
    <row r="704" spans="1:7" ht="12.75" customHeight="1">
      <c r="A704" s="5"/>
      <c r="B704" s="23"/>
      <c r="C704" s="23"/>
      <c r="D704" s="23"/>
      <c r="E704" s="23"/>
      <c r="G704" s="24"/>
    </row>
    <row r="705" spans="1:7" ht="12.75" customHeight="1">
      <c r="A705" s="5"/>
      <c r="B705" s="23"/>
      <c r="C705" s="23"/>
      <c r="D705" s="23"/>
      <c r="E705" s="23"/>
      <c r="G705" s="24"/>
    </row>
    <row r="706" spans="1:7" ht="12.75" customHeight="1">
      <c r="A706" s="5"/>
      <c r="B706" s="23"/>
      <c r="C706" s="23"/>
      <c r="D706" s="23"/>
      <c r="E706" s="23"/>
      <c r="G706" s="24"/>
    </row>
    <row r="707" spans="1:7" ht="12.75" customHeight="1">
      <c r="A707" s="5"/>
      <c r="B707" s="23"/>
      <c r="C707" s="23"/>
      <c r="D707" s="23"/>
      <c r="E707" s="23"/>
      <c r="G707" s="24"/>
    </row>
    <row r="708" spans="1:7" ht="12.75" customHeight="1">
      <c r="A708" s="5"/>
      <c r="B708" s="23"/>
      <c r="C708" s="23"/>
      <c r="D708" s="23"/>
      <c r="E708" s="23"/>
      <c r="G708" s="24"/>
    </row>
    <row r="709" spans="1:7" ht="12.75" customHeight="1">
      <c r="A709" s="5"/>
      <c r="B709" s="23"/>
      <c r="C709" s="23"/>
      <c r="D709" s="23"/>
      <c r="E709" s="23"/>
      <c r="G709" s="24"/>
    </row>
    <row r="710" spans="1:7" ht="12.75" customHeight="1">
      <c r="A710" s="5"/>
      <c r="B710" s="23"/>
      <c r="C710" s="23"/>
      <c r="D710" s="23"/>
      <c r="E710" s="23"/>
      <c r="G710" s="24"/>
    </row>
    <row r="711" spans="1:7" ht="12.75" customHeight="1">
      <c r="A711" s="5"/>
      <c r="B711" s="23"/>
      <c r="C711" s="23"/>
      <c r="D711" s="23"/>
      <c r="E711" s="23"/>
      <c r="G711" s="24"/>
    </row>
    <row r="712" spans="1:7" ht="12.75" customHeight="1">
      <c r="A712" s="5"/>
      <c r="B712" s="23"/>
      <c r="C712" s="23"/>
      <c r="D712" s="23"/>
      <c r="E712" s="23"/>
      <c r="G712" s="24"/>
    </row>
    <row r="713" spans="1:7" ht="12.75" customHeight="1">
      <c r="A713" s="5"/>
      <c r="B713" s="23"/>
      <c r="C713" s="23"/>
      <c r="D713" s="23"/>
      <c r="E713" s="23"/>
      <c r="G713" s="24"/>
    </row>
    <row r="714" spans="1:7" ht="12.75" customHeight="1">
      <c r="A714" s="5"/>
      <c r="B714" s="23"/>
      <c r="C714" s="23"/>
      <c r="D714" s="23"/>
      <c r="E714" s="23"/>
      <c r="G714" s="24"/>
    </row>
    <row r="715" spans="1:7" ht="12.75" customHeight="1">
      <c r="A715" s="5"/>
      <c r="B715" s="23"/>
      <c r="C715" s="23"/>
      <c r="D715" s="23"/>
      <c r="E715" s="23"/>
      <c r="G715" s="24"/>
    </row>
    <row r="716" spans="1:7" ht="12.75" customHeight="1">
      <c r="A716" s="5"/>
      <c r="B716" s="23"/>
      <c r="C716" s="23"/>
      <c r="D716" s="23"/>
      <c r="E716" s="23"/>
      <c r="G716" s="24"/>
    </row>
    <row r="717" spans="1:7" ht="12.75" customHeight="1">
      <c r="A717" s="5"/>
      <c r="B717" s="23"/>
      <c r="C717" s="23"/>
      <c r="D717" s="23"/>
      <c r="E717" s="23"/>
      <c r="G717" s="24"/>
    </row>
    <row r="718" spans="1:7" ht="12.75" customHeight="1">
      <c r="A718" s="5"/>
      <c r="B718" s="23"/>
      <c r="C718" s="23"/>
      <c r="D718" s="23"/>
      <c r="E718" s="23"/>
      <c r="G718" s="24"/>
    </row>
    <row r="719" spans="1:7" ht="12.75" customHeight="1">
      <c r="A719" s="5"/>
      <c r="B719" s="23"/>
      <c r="C719" s="23"/>
      <c r="D719" s="23"/>
      <c r="E719" s="23"/>
      <c r="G719" s="24"/>
    </row>
    <row r="720" spans="1:7" ht="12.75" customHeight="1">
      <c r="A720" s="5"/>
      <c r="B720" s="23"/>
      <c r="C720" s="23"/>
      <c r="D720" s="23"/>
      <c r="E720" s="23"/>
      <c r="G720" s="24"/>
    </row>
    <row r="721" spans="1:7" ht="12.75" customHeight="1">
      <c r="A721" s="5"/>
      <c r="B721" s="23"/>
      <c r="C721" s="23"/>
      <c r="D721" s="23"/>
      <c r="E721" s="23"/>
      <c r="G721" s="24"/>
    </row>
    <row r="722" spans="1:7" ht="12.75" customHeight="1">
      <c r="A722" s="5"/>
      <c r="B722" s="23"/>
      <c r="C722" s="23"/>
      <c r="D722" s="23"/>
      <c r="E722" s="23"/>
      <c r="G722" s="24"/>
    </row>
    <row r="723" spans="1:7" ht="12.75" customHeight="1">
      <c r="A723" s="5"/>
      <c r="B723" s="23"/>
      <c r="C723" s="23"/>
      <c r="D723" s="23"/>
      <c r="E723" s="23"/>
      <c r="G723" s="24"/>
    </row>
    <row r="724" spans="1:7" ht="12.75" customHeight="1">
      <c r="A724" s="5"/>
      <c r="B724" s="23"/>
      <c r="C724" s="23"/>
      <c r="D724" s="23"/>
      <c r="E724" s="23"/>
      <c r="G724" s="24"/>
    </row>
    <row r="725" spans="1:7" ht="12.75" customHeight="1">
      <c r="A725" s="5"/>
      <c r="B725" s="23"/>
      <c r="C725" s="23"/>
      <c r="D725" s="23"/>
      <c r="E725" s="23"/>
      <c r="G725" s="24"/>
    </row>
    <row r="726" spans="1:7" ht="12.75" customHeight="1">
      <c r="A726" s="5"/>
      <c r="B726" s="23"/>
      <c r="C726" s="23"/>
      <c r="D726" s="23"/>
      <c r="E726" s="23"/>
      <c r="G726" s="24"/>
    </row>
    <row r="727" spans="1:7" ht="12.75" customHeight="1">
      <c r="A727" s="5"/>
      <c r="B727" s="23"/>
      <c r="C727" s="23"/>
      <c r="D727" s="23"/>
      <c r="E727" s="23"/>
      <c r="G727" s="24"/>
    </row>
    <row r="728" spans="1:7" ht="12.75" customHeight="1">
      <c r="A728" s="5"/>
      <c r="B728" s="23"/>
      <c r="C728" s="23"/>
      <c r="D728" s="23"/>
      <c r="E728" s="23"/>
      <c r="G728" s="24"/>
    </row>
    <row r="729" spans="1:7" ht="12.75" customHeight="1">
      <c r="A729" s="5"/>
      <c r="B729" s="23"/>
      <c r="C729" s="23"/>
      <c r="D729" s="23"/>
      <c r="E729" s="23"/>
      <c r="G729" s="24"/>
    </row>
    <row r="730" spans="1:7" ht="12.75" customHeight="1">
      <c r="A730" s="5"/>
      <c r="B730" s="23"/>
      <c r="C730" s="23"/>
      <c r="D730" s="23"/>
      <c r="E730" s="23"/>
      <c r="G730" s="24"/>
    </row>
    <row r="731" spans="1:7" ht="12.75" customHeight="1">
      <c r="A731" s="5"/>
      <c r="B731" s="23"/>
      <c r="C731" s="23"/>
      <c r="D731" s="23"/>
      <c r="E731" s="23"/>
      <c r="G731" s="24"/>
    </row>
    <row r="732" spans="1:7" ht="12.75" customHeight="1">
      <c r="A732" s="5"/>
      <c r="B732" s="23"/>
      <c r="C732" s="23"/>
      <c r="D732" s="23"/>
      <c r="E732" s="23"/>
      <c r="G732" s="24"/>
    </row>
    <row r="733" spans="1:7" ht="12.75" customHeight="1">
      <c r="A733" s="5"/>
      <c r="B733" s="23"/>
      <c r="C733" s="23"/>
      <c r="D733" s="23"/>
      <c r="E733" s="23"/>
      <c r="G733" s="24"/>
    </row>
    <row r="734" spans="1:7" ht="12.75" customHeight="1">
      <c r="A734" s="5"/>
      <c r="B734" s="23"/>
      <c r="C734" s="23"/>
      <c r="D734" s="23"/>
      <c r="E734" s="23"/>
      <c r="G734" s="24"/>
    </row>
    <row r="735" spans="1:7" ht="12.75" customHeight="1">
      <c r="A735" s="5"/>
      <c r="B735" s="23"/>
      <c r="C735" s="23"/>
      <c r="D735" s="23"/>
      <c r="E735" s="23"/>
      <c r="G735" s="24"/>
    </row>
    <row r="736" spans="1:7" ht="12.75" customHeight="1">
      <c r="A736" s="5"/>
      <c r="B736" s="23"/>
      <c r="C736" s="23"/>
      <c r="D736" s="23"/>
      <c r="E736" s="23"/>
      <c r="G736" s="24"/>
    </row>
    <row r="737" spans="1:7" ht="12.75" customHeight="1">
      <c r="A737" s="5"/>
      <c r="B737" s="23"/>
      <c r="C737" s="23"/>
      <c r="D737" s="23"/>
      <c r="E737" s="23"/>
      <c r="G737" s="24"/>
    </row>
    <row r="738" spans="1:7" ht="12.75" customHeight="1">
      <c r="A738" s="5"/>
      <c r="B738" s="23"/>
      <c r="C738" s="23"/>
      <c r="D738" s="23"/>
      <c r="E738" s="23"/>
      <c r="G738" s="24"/>
    </row>
    <row r="739" spans="1:7" ht="12.75" customHeight="1">
      <c r="A739" s="5"/>
      <c r="B739" s="23"/>
      <c r="C739" s="23"/>
      <c r="D739" s="23"/>
      <c r="E739" s="23"/>
      <c r="G739" s="24"/>
    </row>
    <row r="740" spans="1:7" ht="12.75" customHeight="1">
      <c r="A740" s="5"/>
      <c r="B740" s="23"/>
      <c r="C740" s="23"/>
      <c r="D740" s="23"/>
      <c r="E740" s="23"/>
      <c r="G740" s="24"/>
    </row>
    <row r="741" spans="1:7" ht="12.75" customHeight="1">
      <c r="A741" s="5"/>
      <c r="B741" s="23"/>
      <c r="C741" s="23"/>
      <c r="D741" s="23"/>
      <c r="E741" s="23"/>
      <c r="G741" s="24"/>
    </row>
    <row r="742" spans="1:7" ht="12.75" customHeight="1">
      <c r="A742" s="5"/>
      <c r="B742" s="23"/>
      <c r="C742" s="23"/>
      <c r="D742" s="23"/>
      <c r="E742" s="23"/>
      <c r="G742" s="24"/>
    </row>
    <row r="743" spans="1:7" ht="12.75" customHeight="1">
      <c r="A743" s="5"/>
      <c r="B743" s="23"/>
      <c r="C743" s="23"/>
      <c r="D743" s="23"/>
      <c r="E743" s="23"/>
      <c r="G743" s="24"/>
    </row>
    <row r="744" spans="1:7" ht="12.75" customHeight="1">
      <c r="A744" s="5"/>
      <c r="B744" s="23"/>
      <c r="C744" s="23"/>
      <c r="D744" s="23"/>
      <c r="E744" s="23"/>
      <c r="G744" s="24"/>
    </row>
    <row r="745" spans="1:7" ht="12.75" customHeight="1">
      <c r="A745" s="5"/>
      <c r="B745" s="23"/>
      <c r="C745" s="23"/>
      <c r="D745" s="23"/>
      <c r="E745" s="23"/>
      <c r="G745" s="24"/>
    </row>
    <row r="746" spans="1:7" ht="12.75" customHeight="1">
      <c r="A746" s="5"/>
      <c r="B746" s="23"/>
      <c r="C746" s="23"/>
      <c r="D746" s="23"/>
      <c r="E746" s="23"/>
      <c r="G746" s="24"/>
    </row>
    <row r="747" spans="1:7" ht="12.75" customHeight="1">
      <c r="A747" s="5"/>
      <c r="B747" s="23"/>
      <c r="C747" s="23"/>
      <c r="D747" s="23"/>
      <c r="E747" s="23"/>
      <c r="G747" s="24"/>
    </row>
    <row r="748" spans="1:7" ht="12.75" customHeight="1">
      <c r="A748" s="5"/>
      <c r="B748" s="23"/>
      <c r="C748" s="23"/>
      <c r="D748" s="23"/>
      <c r="E748" s="23"/>
      <c r="G748" s="24"/>
    </row>
    <row r="749" spans="1:7" ht="12.75" customHeight="1">
      <c r="A749" s="5"/>
      <c r="B749" s="23"/>
      <c r="C749" s="23"/>
      <c r="D749" s="23"/>
      <c r="E749" s="23"/>
      <c r="G749" s="24"/>
    </row>
    <row r="750" spans="1:7" ht="12.75" customHeight="1">
      <c r="A750" s="5"/>
      <c r="B750" s="23"/>
      <c r="C750" s="23"/>
      <c r="D750" s="23"/>
      <c r="E750" s="23"/>
      <c r="G750" s="24"/>
    </row>
    <row r="751" spans="1:7" ht="12.75" customHeight="1">
      <c r="A751" s="5"/>
      <c r="B751" s="23"/>
      <c r="C751" s="23"/>
      <c r="D751" s="23"/>
      <c r="E751" s="23"/>
      <c r="G751" s="24"/>
    </row>
    <row r="752" spans="1:7" ht="12.75" customHeight="1">
      <c r="A752" s="5"/>
      <c r="B752" s="23"/>
      <c r="C752" s="23"/>
      <c r="D752" s="23"/>
      <c r="E752" s="23"/>
      <c r="G752" s="24"/>
    </row>
    <row r="753" spans="1:7" ht="12.75" customHeight="1">
      <c r="A753" s="5"/>
      <c r="B753" s="23"/>
      <c r="C753" s="23"/>
      <c r="D753" s="23"/>
      <c r="E753" s="23"/>
      <c r="G753" s="24"/>
    </row>
    <row r="754" spans="1:7" ht="12.75" customHeight="1">
      <c r="A754" s="5"/>
      <c r="B754" s="23"/>
      <c r="C754" s="23"/>
      <c r="D754" s="23"/>
      <c r="E754" s="23"/>
      <c r="G754" s="24"/>
    </row>
    <row r="755" spans="1:7" ht="12.75" customHeight="1">
      <c r="A755" s="5"/>
      <c r="B755" s="23"/>
      <c r="C755" s="23"/>
      <c r="D755" s="23"/>
      <c r="E755" s="23"/>
      <c r="G755" s="24"/>
    </row>
    <row r="756" spans="1:7" ht="12.75" customHeight="1">
      <c r="A756" s="5"/>
      <c r="B756" s="23"/>
      <c r="C756" s="23"/>
      <c r="D756" s="23"/>
      <c r="E756" s="23"/>
      <c r="G756" s="24"/>
    </row>
    <row r="757" spans="1:7" ht="12.75" customHeight="1">
      <c r="A757" s="5"/>
      <c r="B757" s="23"/>
      <c r="C757" s="23"/>
      <c r="D757" s="23"/>
      <c r="E757" s="23"/>
      <c r="G757" s="24"/>
    </row>
    <row r="758" spans="1:7" ht="12.75" customHeight="1">
      <c r="A758" s="5"/>
      <c r="B758" s="23"/>
      <c r="C758" s="23"/>
      <c r="D758" s="23"/>
      <c r="E758" s="23"/>
      <c r="G758" s="24"/>
    </row>
    <row r="759" spans="1:7" ht="12.75" customHeight="1">
      <c r="A759" s="5"/>
      <c r="B759" s="23"/>
      <c r="C759" s="23"/>
      <c r="D759" s="23"/>
      <c r="E759" s="23"/>
      <c r="G759" s="24"/>
    </row>
    <row r="760" spans="1:7" ht="12.75" customHeight="1">
      <c r="A760" s="5"/>
      <c r="B760" s="23"/>
      <c r="C760" s="23"/>
      <c r="D760" s="23"/>
      <c r="E760" s="23"/>
      <c r="G760" s="24"/>
    </row>
    <row r="761" spans="1:7" ht="12.75" customHeight="1">
      <c r="A761" s="5"/>
      <c r="B761" s="23"/>
      <c r="C761" s="23"/>
      <c r="D761" s="23"/>
      <c r="E761" s="23"/>
      <c r="G761" s="24"/>
    </row>
    <row r="762" spans="1:7" ht="12.75" customHeight="1">
      <c r="A762" s="5"/>
      <c r="B762" s="23"/>
      <c r="C762" s="23"/>
      <c r="D762" s="23"/>
      <c r="E762" s="23"/>
      <c r="G762" s="24"/>
    </row>
    <row r="763" spans="1:7" ht="12.75" customHeight="1">
      <c r="A763" s="5"/>
      <c r="B763" s="23"/>
      <c r="C763" s="23"/>
      <c r="D763" s="23"/>
      <c r="E763" s="23"/>
      <c r="G763" s="24"/>
    </row>
    <row r="764" spans="1:7" ht="12.75" customHeight="1">
      <c r="A764" s="5"/>
      <c r="B764" s="23"/>
      <c r="C764" s="23"/>
      <c r="D764" s="23"/>
      <c r="E764" s="23"/>
      <c r="G764" s="24"/>
    </row>
    <row r="765" spans="1:7" ht="12.75" customHeight="1">
      <c r="A765" s="5"/>
      <c r="B765" s="23"/>
      <c r="C765" s="23"/>
      <c r="D765" s="23"/>
      <c r="E765" s="23"/>
      <c r="G765" s="24"/>
    </row>
    <row r="766" spans="1:7" ht="12.75" customHeight="1">
      <c r="A766" s="5"/>
      <c r="B766" s="23"/>
      <c r="C766" s="23"/>
      <c r="D766" s="23"/>
      <c r="E766" s="23"/>
      <c r="G766" s="24"/>
    </row>
    <row r="767" spans="1:7" ht="12.75" customHeight="1">
      <c r="A767" s="5"/>
      <c r="B767" s="23"/>
      <c r="C767" s="23"/>
      <c r="D767" s="23"/>
      <c r="E767" s="23"/>
      <c r="G767" s="24"/>
    </row>
    <row r="768" spans="1:7" ht="12.75" customHeight="1">
      <c r="A768" s="5"/>
      <c r="B768" s="23"/>
      <c r="C768" s="23"/>
      <c r="D768" s="23"/>
      <c r="E768" s="23"/>
      <c r="G768" s="24"/>
    </row>
    <row r="769" spans="1:7" ht="12.75" customHeight="1">
      <c r="A769" s="5"/>
      <c r="B769" s="23"/>
      <c r="C769" s="23"/>
      <c r="D769" s="23"/>
      <c r="E769" s="23"/>
      <c r="G769" s="24"/>
    </row>
    <row r="770" spans="1:7" ht="12.75" customHeight="1">
      <c r="A770" s="5"/>
      <c r="B770" s="23"/>
      <c r="C770" s="23"/>
      <c r="D770" s="23"/>
      <c r="E770" s="23"/>
      <c r="G770" s="24"/>
    </row>
    <row r="771" spans="1:7" ht="12.75" customHeight="1">
      <c r="A771" s="5"/>
      <c r="B771" s="23"/>
      <c r="C771" s="23"/>
      <c r="D771" s="23"/>
      <c r="E771" s="23"/>
      <c r="G771" s="24"/>
    </row>
    <row r="772" spans="1:7" ht="12.75" customHeight="1">
      <c r="A772" s="5"/>
      <c r="B772" s="23"/>
      <c r="C772" s="23"/>
      <c r="D772" s="23"/>
      <c r="E772" s="23"/>
      <c r="G772" s="24"/>
    </row>
    <row r="773" spans="1:7" ht="12.75" customHeight="1">
      <c r="A773" s="5"/>
      <c r="B773" s="23"/>
      <c r="C773" s="23"/>
      <c r="D773" s="23"/>
      <c r="E773" s="23"/>
      <c r="G773" s="24"/>
    </row>
    <row r="774" spans="1:7" ht="12.75" customHeight="1">
      <c r="A774" s="5"/>
      <c r="B774" s="23"/>
      <c r="C774" s="23"/>
      <c r="D774" s="23"/>
      <c r="E774" s="23"/>
      <c r="G774" s="24"/>
    </row>
    <row r="775" spans="1:7" ht="12.75" customHeight="1">
      <c r="A775" s="5"/>
      <c r="B775" s="23"/>
      <c r="C775" s="23"/>
      <c r="D775" s="23"/>
      <c r="E775" s="23"/>
      <c r="G775" s="24"/>
    </row>
    <row r="776" spans="1:7" ht="12.75" customHeight="1">
      <c r="A776" s="5"/>
      <c r="B776" s="23"/>
      <c r="C776" s="23"/>
      <c r="D776" s="23"/>
      <c r="E776" s="23"/>
      <c r="G776" s="24"/>
    </row>
    <row r="777" spans="1:7" ht="12.75" customHeight="1">
      <c r="A777" s="5"/>
      <c r="B777" s="23"/>
      <c r="C777" s="23"/>
      <c r="D777" s="23"/>
      <c r="E777" s="23"/>
      <c r="G777" s="24"/>
    </row>
    <row r="778" spans="1:7" ht="12.75" customHeight="1">
      <c r="A778" s="5"/>
      <c r="B778" s="23"/>
      <c r="C778" s="23"/>
      <c r="D778" s="23"/>
      <c r="E778" s="23"/>
      <c r="G778" s="24"/>
    </row>
    <row r="779" spans="1:7" ht="12.75" customHeight="1">
      <c r="A779" s="5"/>
      <c r="B779" s="23"/>
      <c r="C779" s="23"/>
      <c r="D779" s="23"/>
      <c r="E779" s="23"/>
      <c r="G779" s="24"/>
    </row>
    <row r="780" spans="1:7" ht="12.75" customHeight="1">
      <c r="A780" s="5"/>
      <c r="B780" s="23"/>
      <c r="C780" s="23"/>
      <c r="D780" s="23"/>
      <c r="E780" s="23"/>
      <c r="G780" s="24"/>
    </row>
    <row r="781" spans="1:7" ht="12.75" customHeight="1">
      <c r="A781" s="5"/>
      <c r="B781" s="23"/>
      <c r="C781" s="23"/>
      <c r="D781" s="23"/>
      <c r="E781" s="23"/>
      <c r="G781" s="24"/>
    </row>
    <row r="782" spans="1:7" ht="12.75" customHeight="1">
      <c r="A782" s="5"/>
      <c r="B782" s="23"/>
      <c r="C782" s="23"/>
      <c r="D782" s="23"/>
      <c r="E782" s="23"/>
      <c r="G782" s="24"/>
    </row>
    <row r="783" spans="1:7" ht="12.75" customHeight="1">
      <c r="A783" s="5"/>
      <c r="B783" s="23"/>
      <c r="C783" s="23"/>
      <c r="D783" s="23"/>
      <c r="E783" s="23"/>
      <c r="G783" s="24"/>
    </row>
    <row r="784" spans="1:7" ht="12.75" customHeight="1">
      <c r="A784" s="5"/>
      <c r="B784" s="23"/>
      <c r="C784" s="23"/>
      <c r="D784" s="23"/>
      <c r="E784" s="23"/>
      <c r="G784" s="24"/>
    </row>
    <row r="785" spans="1:7" ht="12.75" customHeight="1">
      <c r="A785" s="5"/>
      <c r="B785" s="23"/>
      <c r="C785" s="23"/>
      <c r="D785" s="23"/>
      <c r="E785" s="23"/>
      <c r="G785" s="24"/>
    </row>
    <row r="786" spans="1:7" ht="12.75" customHeight="1">
      <c r="A786" s="5"/>
      <c r="B786" s="23"/>
      <c r="C786" s="23"/>
      <c r="D786" s="23"/>
      <c r="E786" s="23"/>
      <c r="G786" s="24"/>
    </row>
    <row r="787" spans="1:7" ht="12.75" customHeight="1">
      <c r="A787" s="5"/>
      <c r="B787" s="23"/>
      <c r="C787" s="23"/>
      <c r="D787" s="23"/>
      <c r="E787" s="23"/>
      <c r="G787" s="24"/>
    </row>
    <row r="788" spans="1:7" ht="12.75" customHeight="1">
      <c r="A788" s="5"/>
      <c r="B788" s="23"/>
      <c r="C788" s="23"/>
      <c r="D788" s="23"/>
      <c r="E788" s="23"/>
      <c r="G788" s="24"/>
    </row>
    <row r="789" spans="1:7" ht="12.75" customHeight="1">
      <c r="A789" s="5"/>
      <c r="B789" s="23"/>
      <c r="C789" s="23"/>
      <c r="D789" s="23"/>
      <c r="E789" s="23"/>
      <c r="G789" s="24"/>
    </row>
    <row r="790" spans="1:7" ht="12.75" customHeight="1">
      <c r="A790" s="5"/>
      <c r="B790" s="23"/>
      <c r="C790" s="23"/>
      <c r="D790" s="23"/>
      <c r="E790" s="23"/>
      <c r="G790" s="24"/>
    </row>
    <row r="791" spans="1:7" ht="12.75" customHeight="1">
      <c r="A791" s="5"/>
      <c r="B791" s="23"/>
      <c r="C791" s="23"/>
      <c r="D791" s="23"/>
      <c r="E791" s="23"/>
      <c r="G791" s="24"/>
    </row>
    <row r="792" spans="1:7" ht="12.75" customHeight="1">
      <c r="A792" s="5"/>
      <c r="B792" s="23"/>
      <c r="C792" s="23"/>
      <c r="D792" s="23"/>
      <c r="E792" s="23"/>
      <c r="G792" s="24"/>
    </row>
    <row r="793" spans="1:7" ht="12.75" customHeight="1">
      <c r="A793" s="5"/>
      <c r="B793" s="23"/>
      <c r="C793" s="23"/>
      <c r="D793" s="23"/>
      <c r="E793" s="23"/>
      <c r="G793" s="24"/>
    </row>
    <row r="794" spans="1:7" ht="12.75" customHeight="1">
      <c r="A794" s="5"/>
      <c r="B794" s="23"/>
      <c r="C794" s="23"/>
      <c r="D794" s="23"/>
      <c r="E794" s="23"/>
      <c r="G794" s="24"/>
    </row>
    <row r="795" spans="1:7" ht="12.75" customHeight="1">
      <c r="A795" s="5"/>
      <c r="B795" s="23"/>
      <c r="C795" s="23"/>
      <c r="D795" s="23"/>
      <c r="E795" s="23"/>
      <c r="G795" s="24"/>
    </row>
    <row r="796" spans="1:7" ht="12.75" customHeight="1">
      <c r="A796" s="5"/>
      <c r="B796" s="23"/>
      <c r="C796" s="23"/>
      <c r="D796" s="23"/>
      <c r="E796" s="23"/>
      <c r="G796" s="24"/>
    </row>
    <row r="797" spans="1:7" ht="12.75" customHeight="1">
      <c r="A797" s="5"/>
      <c r="B797" s="23"/>
      <c r="C797" s="23"/>
      <c r="D797" s="23"/>
      <c r="E797" s="23"/>
      <c r="G797" s="24"/>
    </row>
    <row r="798" spans="1:7" ht="12.75" customHeight="1">
      <c r="A798" s="5"/>
      <c r="B798" s="23"/>
      <c r="C798" s="23"/>
      <c r="D798" s="23"/>
      <c r="E798" s="23"/>
      <c r="G798" s="24"/>
    </row>
    <row r="799" spans="1:7" ht="12.75" customHeight="1">
      <c r="A799" s="5"/>
      <c r="B799" s="23"/>
      <c r="C799" s="23"/>
      <c r="D799" s="23"/>
      <c r="E799" s="23"/>
      <c r="G799" s="24"/>
    </row>
    <row r="800" spans="1:7" ht="12.75" customHeight="1">
      <c r="A800" s="5"/>
      <c r="B800" s="23"/>
      <c r="C800" s="23"/>
      <c r="D800" s="23"/>
      <c r="E800" s="23"/>
      <c r="G800" s="24"/>
    </row>
    <row r="801" spans="1:7" ht="12.75" customHeight="1">
      <c r="A801" s="5"/>
      <c r="B801" s="23"/>
      <c r="C801" s="23"/>
      <c r="D801" s="23"/>
      <c r="E801" s="23"/>
      <c r="G801" s="24"/>
    </row>
    <row r="802" spans="1:7" ht="12.75" customHeight="1">
      <c r="A802" s="5"/>
      <c r="B802" s="23"/>
      <c r="C802" s="23"/>
      <c r="D802" s="23"/>
      <c r="E802" s="23"/>
      <c r="G802" s="24"/>
    </row>
    <row r="803" spans="1:7" ht="12.75" customHeight="1">
      <c r="A803" s="5"/>
      <c r="B803" s="23"/>
      <c r="C803" s="23"/>
      <c r="D803" s="23"/>
      <c r="E803" s="23"/>
      <c r="G803" s="24"/>
    </row>
    <row r="804" spans="1:7" ht="12.75" customHeight="1">
      <c r="A804" s="5"/>
      <c r="B804" s="23"/>
      <c r="C804" s="23"/>
      <c r="D804" s="23"/>
      <c r="E804" s="23"/>
      <c r="G804" s="24"/>
    </row>
    <row r="805" spans="1:7" ht="12.75" customHeight="1">
      <c r="A805" s="5"/>
      <c r="B805" s="23"/>
      <c r="C805" s="23"/>
      <c r="D805" s="23"/>
      <c r="E805" s="23"/>
      <c r="G805" s="24"/>
    </row>
    <row r="806" spans="1:7" ht="12.75" customHeight="1">
      <c r="A806" s="5"/>
      <c r="B806" s="23"/>
      <c r="C806" s="23"/>
      <c r="D806" s="23"/>
      <c r="E806" s="23"/>
      <c r="G806" s="24"/>
    </row>
    <row r="807" spans="1:7" ht="12.75" customHeight="1">
      <c r="A807" s="5"/>
      <c r="B807" s="23"/>
      <c r="C807" s="23"/>
      <c r="D807" s="23"/>
      <c r="E807" s="23"/>
      <c r="G807" s="24"/>
    </row>
    <row r="808" spans="1:7" ht="12.75" customHeight="1">
      <c r="A808" s="5"/>
      <c r="B808" s="23"/>
      <c r="C808" s="23"/>
      <c r="D808" s="23"/>
      <c r="E808" s="23"/>
      <c r="G808" s="24"/>
    </row>
    <row r="809" spans="1:7" ht="12.75" customHeight="1">
      <c r="A809" s="5"/>
      <c r="B809" s="23"/>
      <c r="C809" s="23"/>
      <c r="D809" s="23"/>
      <c r="E809" s="23"/>
      <c r="G809" s="24"/>
    </row>
    <row r="810" spans="1:7" ht="12.75" customHeight="1">
      <c r="A810" s="5"/>
      <c r="B810" s="23"/>
      <c r="C810" s="23"/>
      <c r="D810" s="23"/>
      <c r="E810" s="23"/>
      <c r="G810" s="24"/>
    </row>
    <row r="811" spans="1:7" ht="12.75" customHeight="1">
      <c r="A811" s="5"/>
      <c r="B811" s="23"/>
      <c r="C811" s="23"/>
      <c r="D811" s="23"/>
      <c r="E811" s="23"/>
      <c r="G811" s="24"/>
    </row>
    <row r="812" spans="1:7" ht="12.75" customHeight="1">
      <c r="A812" s="5"/>
      <c r="B812" s="23"/>
      <c r="C812" s="23"/>
      <c r="D812" s="23"/>
      <c r="E812" s="23"/>
      <c r="G812" s="24"/>
    </row>
    <row r="813" spans="1:7" ht="12.75" customHeight="1">
      <c r="A813" s="5"/>
      <c r="B813" s="23"/>
      <c r="C813" s="23"/>
      <c r="D813" s="23"/>
      <c r="E813" s="23"/>
      <c r="G813" s="24"/>
    </row>
    <row r="814" spans="1:7" ht="12.75" customHeight="1">
      <c r="A814" s="5"/>
      <c r="B814" s="23"/>
      <c r="C814" s="23"/>
      <c r="D814" s="23"/>
      <c r="E814" s="23"/>
      <c r="G814" s="24"/>
    </row>
    <row r="815" spans="1:7" ht="12.75" customHeight="1">
      <c r="A815" s="5"/>
      <c r="B815" s="23"/>
      <c r="C815" s="23"/>
      <c r="D815" s="23"/>
      <c r="E815" s="23"/>
      <c r="G815" s="24"/>
    </row>
    <row r="816" spans="1:7" ht="12.75" customHeight="1">
      <c r="A816" s="5"/>
      <c r="B816" s="23"/>
      <c r="C816" s="23"/>
      <c r="D816" s="23"/>
      <c r="E816" s="23"/>
      <c r="G816" s="24"/>
    </row>
    <row r="817" spans="1:7" ht="12.75" customHeight="1">
      <c r="A817" s="5"/>
      <c r="B817" s="23"/>
      <c r="C817" s="23"/>
      <c r="D817" s="23"/>
      <c r="E817" s="23"/>
      <c r="G817" s="24"/>
    </row>
    <row r="818" spans="1:7" ht="12.75" customHeight="1">
      <c r="A818" s="5"/>
      <c r="B818" s="23"/>
      <c r="C818" s="23"/>
      <c r="D818" s="23"/>
      <c r="E818" s="23"/>
      <c r="G818" s="24"/>
    </row>
    <row r="819" spans="1:7" ht="12.75" customHeight="1">
      <c r="A819" s="5"/>
      <c r="B819" s="23"/>
      <c r="C819" s="23"/>
      <c r="D819" s="23"/>
      <c r="E819" s="23"/>
      <c r="G819" s="24"/>
    </row>
    <row r="820" spans="1:7" ht="12.75" customHeight="1">
      <c r="A820" s="5"/>
      <c r="B820" s="23"/>
      <c r="C820" s="23"/>
      <c r="D820" s="23"/>
      <c r="E820" s="23"/>
      <c r="G820" s="24"/>
    </row>
    <row r="821" spans="1:7" ht="12.75" customHeight="1">
      <c r="A821" s="5"/>
      <c r="B821" s="23"/>
      <c r="C821" s="23"/>
      <c r="D821" s="23"/>
      <c r="E821" s="23"/>
      <c r="G821" s="24"/>
    </row>
    <row r="822" spans="1:7" ht="12.75" customHeight="1">
      <c r="A822" s="5"/>
      <c r="B822" s="23"/>
      <c r="C822" s="23"/>
      <c r="D822" s="23"/>
      <c r="E822" s="23"/>
      <c r="G822" s="24"/>
    </row>
    <row r="823" spans="1:7" ht="12.75" customHeight="1">
      <c r="A823" s="5"/>
      <c r="B823" s="23"/>
      <c r="C823" s="23"/>
      <c r="D823" s="23"/>
      <c r="E823" s="23"/>
      <c r="G823" s="24"/>
    </row>
    <row r="824" spans="1:7" ht="12.75" customHeight="1">
      <c r="A824" s="5"/>
      <c r="B824" s="23"/>
      <c r="C824" s="23"/>
      <c r="D824" s="23"/>
      <c r="E824" s="23"/>
      <c r="G824" s="24"/>
    </row>
    <row r="825" spans="1:7" ht="12.75" customHeight="1">
      <c r="A825" s="5"/>
      <c r="B825" s="23"/>
      <c r="C825" s="23"/>
      <c r="D825" s="23"/>
      <c r="E825" s="23"/>
      <c r="G825" s="24"/>
    </row>
    <row r="826" spans="1:7" ht="12.75" customHeight="1">
      <c r="A826" s="5"/>
      <c r="B826" s="23"/>
      <c r="C826" s="23"/>
      <c r="D826" s="23"/>
      <c r="E826" s="23"/>
      <c r="G826" s="24"/>
    </row>
    <row r="827" spans="1:7" ht="12.75" customHeight="1">
      <c r="A827" s="5"/>
      <c r="B827" s="23"/>
      <c r="C827" s="23"/>
      <c r="D827" s="23"/>
      <c r="E827" s="23"/>
      <c r="G827" s="24"/>
    </row>
    <row r="828" spans="1:7" ht="12.75" customHeight="1">
      <c r="A828" s="5"/>
      <c r="B828" s="23"/>
      <c r="C828" s="23"/>
      <c r="D828" s="23"/>
      <c r="E828" s="23"/>
      <c r="G828" s="24"/>
    </row>
    <row r="829" spans="1:7" ht="12.75" customHeight="1">
      <c r="A829" s="5"/>
      <c r="B829" s="23"/>
      <c r="C829" s="23"/>
      <c r="D829" s="23"/>
      <c r="E829" s="23"/>
      <c r="G829" s="24"/>
    </row>
    <row r="830" spans="1:7" ht="12.75" customHeight="1">
      <c r="A830" s="5"/>
      <c r="B830" s="23"/>
      <c r="C830" s="23"/>
      <c r="D830" s="23"/>
      <c r="E830" s="23"/>
      <c r="G830" s="24"/>
    </row>
    <row r="831" spans="1:7" ht="12.75" customHeight="1">
      <c r="A831" s="5"/>
      <c r="B831" s="23"/>
      <c r="C831" s="23"/>
      <c r="D831" s="23"/>
      <c r="E831" s="23"/>
      <c r="G831" s="24"/>
    </row>
    <row r="832" spans="1:7" ht="12.75" customHeight="1">
      <c r="A832" s="5"/>
      <c r="B832" s="23"/>
      <c r="C832" s="23"/>
      <c r="D832" s="23"/>
      <c r="E832" s="23"/>
      <c r="G832" s="24"/>
    </row>
    <row r="833" spans="1:7" ht="12.75" customHeight="1">
      <c r="A833" s="5"/>
      <c r="B833" s="23"/>
      <c r="C833" s="23"/>
      <c r="D833" s="23"/>
      <c r="E833" s="23"/>
      <c r="G833" s="24"/>
    </row>
    <row r="834" spans="1:7" ht="12.75" customHeight="1">
      <c r="A834" s="5"/>
      <c r="B834" s="23"/>
      <c r="C834" s="23"/>
      <c r="D834" s="23"/>
      <c r="E834" s="23"/>
      <c r="G834" s="24"/>
    </row>
    <row r="835" spans="1:7" ht="12.75" customHeight="1">
      <c r="A835" s="5"/>
      <c r="B835" s="23"/>
      <c r="C835" s="23"/>
      <c r="D835" s="23"/>
      <c r="E835" s="23"/>
      <c r="G835" s="24"/>
    </row>
    <row r="836" spans="1:7" ht="12.75" customHeight="1">
      <c r="A836" s="5"/>
      <c r="B836" s="23"/>
      <c r="C836" s="23"/>
      <c r="D836" s="23"/>
      <c r="E836" s="23"/>
      <c r="G836" s="24"/>
    </row>
    <row r="837" spans="1:7" ht="12.75" customHeight="1">
      <c r="A837" s="5"/>
      <c r="B837" s="23"/>
      <c r="C837" s="23"/>
      <c r="D837" s="23"/>
      <c r="E837" s="23"/>
      <c r="G837" s="24"/>
    </row>
    <row r="838" spans="1:7" ht="12.75" customHeight="1">
      <c r="A838" s="5"/>
      <c r="B838" s="23"/>
      <c r="C838" s="23"/>
      <c r="D838" s="23"/>
      <c r="E838" s="23"/>
      <c r="G838" s="24"/>
    </row>
    <row r="839" spans="1:7" ht="12.75" customHeight="1">
      <c r="A839" s="5"/>
      <c r="B839" s="23"/>
      <c r="C839" s="23"/>
      <c r="D839" s="23"/>
      <c r="E839" s="23"/>
      <c r="G839" s="24"/>
    </row>
    <row r="840" spans="1:7" ht="12.75" customHeight="1">
      <c r="A840" s="5"/>
      <c r="B840" s="23"/>
      <c r="C840" s="23"/>
      <c r="D840" s="23"/>
      <c r="E840" s="23"/>
      <c r="G840" s="24"/>
    </row>
    <row r="841" spans="1:7" ht="12.75" customHeight="1">
      <c r="A841" s="5"/>
      <c r="B841" s="23"/>
      <c r="C841" s="23"/>
      <c r="D841" s="23"/>
      <c r="E841" s="23"/>
      <c r="G841" s="24"/>
    </row>
    <row r="842" spans="1:7" ht="12.75" customHeight="1">
      <c r="A842" s="5"/>
      <c r="B842" s="23"/>
      <c r="C842" s="23"/>
      <c r="D842" s="23"/>
      <c r="E842" s="23"/>
      <c r="G842" s="24"/>
    </row>
    <row r="843" spans="1:7" ht="12.75" customHeight="1">
      <c r="A843" s="5"/>
      <c r="B843" s="23"/>
      <c r="C843" s="23"/>
      <c r="D843" s="23"/>
      <c r="E843" s="23"/>
      <c r="G843" s="24"/>
    </row>
    <row r="844" spans="1:7" ht="12.75" customHeight="1">
      <c r="A844" s="5"/>
      <c r="B844" s="23"/>
      <c r="C844" s="23"/>
      <c r="D844" s="23"/>
      <c r="E844" s="23"/>
      <c r="G844" s="24"/>
    </row>
    <row r="845" spans="1:7" ht="12.75" customHeight="1">
      <c r="A845" s="5"/>
      <c r="B845" s="23"/>
      <c r="C845" s="23"/>
      <c r="D845" s="23"/>
      <c r="E845" s="23"/>
      <c r="G845" s="24"/>
    </row>
    <row r="846" spans="1:7" ht="12.75" customHeight="1">
      <c r="A846" s="5"/>
      <c r="B846" s="23"/>
      <c r="C846" s="23"/>
      <c r="D846" s="23"/>
      <c r="E846" s="23"/>
      <c r="G846" s="24"/>
    </row>
    <row r="847" spans="1:7" ht="12.75" customHeight="1">
      <c r="A847" s="5"/>
      <c r="B847" s="23"/>
      <c r="C847" s="23"/>
      <c r="D847" s="23"/>
      <c r="E847" s="23"/>
      <c r="G847" s="24"/>
    </row>
    <row r="848" spans="1:7" ht="12.75" customHeight="1">
      <c r="A848" s="5"/>
      <c r="B848" s="23"/>
      <c r="C848" s="23"/>
      <c r="D848" s="23"/>
      <c r="E848" s="23"/>
      <c r="G848" s="24"/>
    </row>
    <row r="849" spans="1:7" ht="12.75" customHeight="1">
      <c r="A849" s="5"/>
      <c r="B849" s="23"/>
      <c r="C849" s="23"/>
      <c r="D849" s="23"/>
      <c r="E849" s="23"/>
      <c r="G849" s="24"/>
    </row>
    <row r="850" spans="1:7" ht="12.75" customHeight="1">
      <c r="A850" s="5"/>
      <c r="B850" s="23"/>
      <c r="C850" s="23"/>
      <c r="D850" s="23"/>
      <c r="E850" s="23"/>
      <c r="G850" s="24"/>
    </row>
    <row r="851" spans="1:7" ht="12.75" customHeight="1">
      <c r="A851" s="5"/>
      <c r="B851" s="23"/>
      <c r="C851" s="23"/>
      <c r="D851" s="23"/>
      <c r="E851" s="23"/>
      <c r="G851" s="24"/>
    </row>
    <row r="852" spans="1:7" ht="12.75" customHeight="1">
      <c r="A852" s="5"/>
      <c r="B852" s="23"/>
      <c r="C852" s="23"/>
      <c r="D852" s="23"/>
      <c r="E852" s="23"/>
      <c r="G852" s="24"/>
    </row>
    <row r="853" spans="1:7" ht="12.75" customHeight="1">
      <c r="A853" s="5"/>
      <c r="B853" s="23"/>
      <c r="C853" s="23"/>
      <c r="D853" s="23"/>
      <c r="E853" s="23"/>
      <c r="G853" s="24"/>
    </row>
    <row r="854" spans="1:7" ht="12.75" customHeight="1">
      <c r="A854" s="5"/>
      <c r="B854" s="23"/>
      <c r="C854" s="23"/>
      <c r="D854" s="23"/>
      <c r="E854" s="23"/>
      <c r="G854" s="24"/>
    </row>
    <row r="855" spans="1:7" ht="12.75" customHeight="1">
      <c r="A855" s="5"/>
      <c r="B855" s="23"/>
      <c r="C855" s="23"/>
      <c r="D855" s="23"/>
      <c r="E855" s="23"/>
      <c r="G855" s="24"/>
    </row>
    <row r="856" spans="1:7" ht="12.75" customHeight="1">
      <c r="A856" s="5"/>
      <c r="B856" s="23"/>
      <c r="C856" s="23"/>
      <c r="D856" s="23"/>
      <c r="E856" s="23"/>
      <c r="G856" s="24"/>
    </row>
    <row r="857" spans="1:7" ht="12.75" customHeight="1">
      <c r="A857" s="5"/>
      <c r="B857" s="23"/>
      <c r="C857" s="23"/>
      <c r="D857" s="23"/>
      <c r="E857" s="23"/>
      <c r="G857" s="24"/>
    </row>
    <row r="858" spans="1:7" ht="12.75" customHeight="1">
      <c r="A858" s="5"/>
      <c r="B858" s="23"/>
      <c r="C858" s="23"/>
      <c r="D858" s="23"/>
      <c r="E858" s="23"/>
      <c r="G858" s="24"/>
    </row>
    <row r="859" spans="1:7" ht="12.75" customHeight="1">
      <c r="A859" s="5"/>
      <c r="B859" s="23"/>
      <c r="C859" s="23"/>
      <c r="D859" s="23"/>
      <c r="E859" s="23"/>
      <c r="G859" s="24"/>
    </row>
    <row r="860" spans="1:7" ht="12.75" customHeight="1">
      <c r="A860" s="5"/>
      <c r="B860" s="23"/>
      <c r="C860" s="23"/>
      <c r="D860" s="23"/>
      <c r="E860" s="23"/>
      <c r="G860" s="24"/>
    </row>
    <row r="861" spans="1:7" ht="12.75" customHeight="1">
      <c r="A861" s="5"/>
      <c r="B861" s="23"/>
      <c r="C861" s="23"/>
      <c r="D861" s="23"/>
      <c r="E861" s="23"/>
      <c r="G861" s="24"/>
    </row>
    <row r="862" spans="1:7" ht="12.75" customHeight="1">
      <c r="A862" s="5"/>
      <c r="B862" s="23"/>
      <c r="C862" s="23"/>
      <c r="D862" s="23"/>
      <c r="E862" s="23"/>
      <c r="G862" s="24"/>
    </row>
    <row r="863" spans="1:7" ht="12.75" customHeight="1">
      <c r="A863" s="5"/>
      <c r="B863" s="23"/>
      <c r="C863" s="23"/>
      <c r="D863" s="23"/>
      <c r="E863" s="23"/>
      <c r="G863" s="24"/>
    </row>
    <row r="864" spans="1:7" ht="12.75" customHeight="1">
      <c r="A864" s="5"/>
      <c r="B864" s="23"/>
      <c r="C864" s="23"/>
      <c r="D864" s="23"/>
      <c r="E864" s="23"/>
      <c r="G864" s="24"/>
    </row>
    <row r="865" spans="1:7" ht="12.75" customHeight="1">
      <c r="A865" s="5"/>
      <c r="B865" s="23"/>
      <c r="C865" s="23"/>
      <c r="D865" s="23"/>
      <c r="E865" s="23"/>
      <c r="G865" s="24"/>
    </row>
    <row r="866" spans="1:7" ht="12.75" customHeight="1">
      <c r="A866" s="5"/>
      <c r="B866" s="23"/>
      <c r="C866" s="23"/>
      <c r="D866" s="23"/>
      <c r="E866" s="23"/>
      <c r="G866" s="24"/>
    </row>
    <row r="867" spans="1:7" ht="12.75" customHeight="1">
      <c r="A867" s="5"/>
      <c r="B867" s="23"/>
      <c r="C867" s="23"/>
      <c r="D867" s="23"/>
      <c r="E867" s="23"/>
      <c r="G867" s="24"/>
    </row>
    <row r="868" spans="1:7" ht="12.75" customHeight="1">
      <c r="A868" s="5"/>
      <c r="B868" s="23"/>
      <c r="C868" s="23"/>
      <c r="D868" s="23"/>
      <c r="E868" s="23"/>
      <c r="G868" s="24"/>
    </row>
    <row r="869" spans="1:7" ht="12.75" customHeight="1">
      <c r="A869" s="5"/>
      <c r="B869" s="23"/>
      <c r="C869" s="23"/>
      <c r="D869" s="23"/>
      <c r="E869" s="23"/>
      <c r="G869" s="24"/>
    </row>
    <row r="870" spans="1:7" ht="12.75" customHeight="1">
      <c r="A870" s="5"/>
      <c r="B870" s="23"/>
      <c r="C870" s="23"/>
      <c r="D870" s="23"/>
      <c r="E870" s="23"/>
      <c r="G870" s="24"/>
    </row>
    <row r="871" spans="1:7" ht="12.75" customHeight="1">
      <c r="A871" s="5"/>
      <c r="B871" s="23"/>
      <c r="C871" s="23"/>
      <c r="D871" s="23"/>
      <c r="E871" s="23"/>
      <c r="G871" s="24"/>
    </row>
    <row r="872" spans="1:7" ht="12.75" customHeight="1">
      <c r="A872" s="5"/>
      <c r="B872" s="23"/>
      <c r="C872" s="23"/>
      <c r="D872" s="23"/>
      <c r="E872" s="23"/>
      <c r="G872" s="24"/>
    </row>
    <row r="873" spans="1:7" ht="12.75" customHeight="1">
      <c r="A873" s="5"/>
      <c r="B873" s="23"/>
      <c r="C873" s="23"/>
      <c r="D873" s="23"/>
      <c r="E873" s="23"/>
      <c r="G873" s="24"/>
    </row>
    <row r="874" spans="1:7" ht="12.75" customHeight="1">
      <c r="A874" s="5"/>
      <c r="B874" s="23"/>
      <c r="C874" s="23"/>
      <c r="D874" s="23"/>
      <c r="E874" s="23"/>
      <c r="G874" s="24"/>
    </row>
    <row r="875" spans="1:7" ht="12.75" customHeight="1">
      <c r="A875" s="5"/>
      <c r="B875" s="23"/>
      <c r="C875" s="23"/>
      <c r="D875" s="23"/>
      <c r="E875" s="23"/>
      <c r="G875" s="24"/>
    </row>
    <row r="876" spans="1:7" ht="12.75" customHeight="1">
      <c r="A876" s="5"/>
      <c r="B876" s="23"/>
      <c r="C876" s="23"/>
      <c r="D876" s="23"/>
      <c r="E876" s="23"/>
      <c r="G876" s="24"/>
    </row>
    <row r="877" spans="1:7" ht="12.75" customHeight="1">
      <c r="A877" s="5"/>
      <c r="B877" s="23"/>
      <c r="C877" s="23"/>
      <c r="D877" s="23"/>
      <c r="E877" s="23"/>
      <c r="G877" s="24"/>
    </row>
    <row r="878" spans="1:7" ht="12.75" customHeight="1">
      <c r="A878" s="5"/>
      <c r="B878" s="23"/>
      <c r="C878" s="23"/>
      <c r="D878" s="23"/>
      <c r="E878" s="23"/>
      <c r="G878" s="24"/>
    </row>
    <row r="879" spans="1:7" ht="12.75" customHeight="1">
      <c r="A879" s="5"/>
      <c r="B879" s="23"/>
      <c r="C879" s="23"/>
      <c r="D879" s="23"/>
      <c r="E879" s="23"/>
      <c r="G879" s="24"/>
    </row>
    <row r="880" spans="1:7" ht="12.75" customHeight="1">
      <c r="A880" s="5"/>
      <c r="B880" s="23"/>
      <c r="C880" s="23"/>
      <c r="D880" s="23"/>
      <c r="E880" s="23"/>
      <c r="G880" s="24"/>
    </row>
    <row r="881" spans="1:7" ht="12.75" customHeight="1">
      <c r="A881" s="5"/>
      <c r="B881" s="23"/>
      <c r="C881" s="23"/>
      <c r="D881" s="23"/>
      <c r="E881" s="23"/>
      <c r="G881" s="24"/>
    </row>
    <row r="882" spans="1:7" ht="12.75" customHeight="1">
      <c r="A882" s="5"/>
      <c r="B882" s="23"/>
      <c r="C882" s="23"/>
      <c r="D882" s="23"/>
      <c r="E882" s="23"/>
      <c r="G882" s="24"/>
    </row>
    <row r="883" spans="1:7" ht="12.75" customHeight="1">
      <c r="A883" s="5"/>
      <c r="B883" s="23"/>
      <c r="C883" s="23"/>
      <c r="D883" s="23"/>
      <c r="E883" s="23"/>
      <c r="G883" s="24"/>
    </row>
    <row r="884" spans="1:7" ht="12.75" customHeight="1">
      <c r="A884" s="5"/>
      <c r="B884" s="23"/>
      <c r="C884" s="23"/>
      <c r="D884" s="23"/>
      <c r="E884" s="23"/>
      <c r="G884" s="24"/>
    </row>
    <row r="885" spans="1:7" ht="12.75" customHeight="1">
      <c r="A885" s="5"/>
      <c r="B885" s="23"/>
      <c r="C885" s="23"/>
      <c r="D885" s="23"/>
      <c r="E885" s="23"/>
      <c r="G885" s="24"/>
    </row>
    <row r="886" spans="1:7" ht="12.75" customHeight="1">
      <c r="A886" s="5"/>
      <c r="B886" s="23"/>
      <c r="C886" s="23"/>
      <c r="D886" s="23"/>
      <c r="E886" s="23"/>
      <c r="G886" s="24"/>
    </row>
    <row r="887" spans="1:7" ht="12.75" customHeight="1">
      <c r="A887" s="5"/>
      <c r="B887" s="23"/>
      <c r="C887" s="23"/>
      <c r="D887" s="23"/>
      <c r="E887" s="23"/>
      <c r="G887" s="24"/>
    </row>
    <row r="888" spans="1:7" ht="12.75" customHeight="1">
      <c r="A888" s="5"/>
      <c r="B888" s="23"/>
      <c r="C888" s="23"/>
      <c r="D888" s="23"/>
      <c r="E888" s="23"/>
      <c r="G888" s="24"/>
    </row>
    <row r="889" spans="1:7" ht="12.75" customHeight="1">
      <c r="A889" s="5"/>
      <c r="B889" s="23"/>
      <c r="C889" s="23"/>
      <c r="D889" s="23"/>
      <c r="E889" s="23"/>
      <c r="G889" s="24"/>
    </row>
    <row r="890" spans="1:7" ht="12.75" customHeight="1">
      <c r="A890" s="5"/>
      <c r="B890" s="23"/>
      <c r="C890" s="23"/>
      <c r="D890" s="23"/>
      <c r="E890" s="23"/>
      <c r="G890" s="24"/>
    </row>
    <row r="891" spans="1:7" ht="12.75" customHeight="1">
      <c r="A891" s="5"/>
      <c r="B891" s="23"/>
      <c r="C891" s="23"/>
      <c r="D891" s="23"/>
      <c r="E891" s="23"/>
      <c r="G891" s="24"/>
    </row>
    <row r="892" spans="1:7" ht="12.75" customHeight="1">
      <c r="A892" s="5"/>
      <c r="B892" s="23"/>
      <c r="C892" s="23"/>
      <c r="D892" s="23"/>
      <c r="E892" s="23"/>
      <c r="G892" s="24"/>
    </row>
    <row r="893" spans="1:7" ht="12.75" customHeight="1">
      <c r="A893" s="5"/>
      <c r="B893" s="23"/>
      <c r="C893" s="23"/>
      <c r="D893" s="23"/>
      <c r="E893" s="23"/>
      <c r="G893" s="24"/>
    </row>
    <row r="894" spans="1:7" ht="12.75" customHeight="1">
      <c r="A894" s="5"/>
      <c r="B894" s="23"/>
      <c r="C894" s="23"/>
      <c r="D894" s="23"/>
      <c r="E894" s="23"/>
      <c r="G894" s="24"/>
    </row>
    <row r="895" spans="1:7" ht="12.75" customHeight="1">
      <c r="A895" s="5"/>
      <c r="B895" s="23"/>
      <c r="C895" s="23"/>
      <c r="D895" s="23"/>
      <c r="E895" s="23"/>
      <c r="G895" s="24"/>
    </row>
    <row r="896" spans="1:7" ht="12.75" customHeight="1">
      <c r="A896" s="5"/>
      <c r="B896" s="23"/>
      <c r="C896" s="23"/>
      <c r="D896" s="23"/>
      <c r="E896" s="23"/>
      <c r="G896" s="24"/>
    </row>
    <row r="897" spans="1:7" ht="12.75" customHeight="1">
      <c r="A897" s="5"/>
      <c r="B897" s="23"/>
      <c r="C897" s="23"/>
      <c r="D897" s="23"/>
      <c r="E897" s="23"/>
      <c r="G897" s="24"/>
    </row>
    <row r="898" spans="1:7" ht="12.75" customHeight="1">
      <c r="A898" s="5"/>
      <c r="B898" s="23"/>
      <c r="C898" s="23"/>
      <c r="D898" s="23"/>
      <c r="E898" s="23"/>
      <c r="G898" s="24"/>
    </row>
    <row r="899" spans="1:7" ht="12.75" customHeight="1">
      <c r="A899" s="5"/>
      <c r="B899" s="23"/>
      <c r="C899" s="23"/>
      <c r="D899" s="23"/>
      <c r="E899" s="23"/>
      <c r="G899" s="24"/>
    </row>
    <row r="900" spans="1:7" ht="12.75" customHeight="1">
      <c r="A900" s="5"/>
      <c r="B900" s="23"/>
      <c r="C900" s="23"/>
      <c r="D900" s="23"/>
      <c r="E900" s="23"/>
      <c r="G900" s="24"/>
    </row>
    <row r="901" spans="1:7" ht="12.75" customHeight="1">
      <c r="A901" s="5"/>
      <c r="B901" s="23"/>
      <c r="C901" s="23"/>
      <c r="D901" s="23"/>
      <c r="E901" s="23"/>
      <c r="G901" s="24"/>
    </row>
    <row r="902" spans="1:7" ht="12.75" customHeight="1">
      <c r="A902" s="5"/>
      <c r="B902" s="23"/>
      <c r="C902" s="23"/>
      <c r="D902" s="23"/>
      <c r="E902" s="23"/>
      <c r="G902" s="24"/>
    </row>
    <row r="903" spans="1:7" ht="12.75" customHeight="1">
      <c r="A903" s="5"/>
      <c r="B903" s="23"/>
      <c r="C903" s="23"/>
      <c r="D903" s="23"/>
      <c r="E903" s="23"/>
      <c r="G903" s="24"/>
    </row>
    <row r="904" spans="1:7" ht="12.75" customHeight="1">
      <c r="A904" s="5"/>
      <c r="B904" s="23"/>
      <c r="C904" s="23"/>
      <c r="D904" s="23"/>
      <c r="E904" s="23"/>
      <c r="G904" s="24"/>
    </row>
    <row r="905" spans="1:7" ht="12.75" customHeight="1">
      <c r="A905" s="5"/>
      <c r="B905" s="23"/>
      <c r="C905" s="23"/>
      <c r="D905" s="23"/>
      <c r="E905" s="23"/>
      <c r="G905" s="24"/>
    </row>
    <row r="906" spans="1:7" ht="12.75" customHeight="1">
      <c r="A906" s="5"/>
      <c r="B906" s="23"/>
      <c r="C906" s="23"/>
      <c r="D906" s="23"/>
      <c r="E906" s="23"/>
      <c r="G906" s="24"/>
    </row>
    <row r="907" spans="1:7" ht="12.75" customHeight="1">
      <c r="A907" s="5"/>
      <c r="B907" s="23"/>
      <c r="C907" s="23"/>
      <c r="D907" s="23"/>
      <c r="E907" s="23"/>
      <c r="G907" s="24"/>
    </row>
    <row r="908" spans="1:7" ht="12.75" customHeight="1">
      <c r="A908" s="5"/>
      <c r="B908" s="23"/>
      <c r="C908" s="23"/>
      <c r="D908" s="23"/>
      <c r="E908" s="23"/>
      <c r="G908" s="24"/>
    </row>
    <row r="909" spans="1:7" ht="12.75" customHeight="1">
      <c r="A909" s="5"/>
      <c r="B909" s="23"/>
      <c r="C909" s="23"/>
      <c r="D909" s="23"/>
      <c r="E909" s="23"/>
      <c r="G909" s="24"/>
    </row>
    <row r="910" spans="1:7" ht="12.75" customHeight="1">
      <c r="A910" s="5"/>
      <c r="B910" s="23"/>
      <c r="C910" s="23"/>
      <c r="D910" s="23"/>
      <c r="E910" s="23"/>
      <c r="G910" s="24"/>
    </row>
    <row r="911" spans="1:7" ht="12.75" customHeight="1">
      <c r="A911" s="5"/>
      <c r="B911" s="23"/>
      <c r="C911" s="23"/>
      <c r="D911" s="23"/>
      <c r="E911" s="23"/>
      <c r="G911" s="24"/>
    </row>
    <row r="912" spans="1:7" ht="12.75" customHeight="1">
      <c r="A912" s="5"/>
      <c r="B912" s="23"/>
      <c r="C912" s="23"/>
      <c r="D912" s="23"/>
      <c r="E912" s="23"/>
      <c r="G912" s="24"/>
    </row>
    <row r="913" spans="1:7" ht="12.75" customHeight="1">
      <c r="A913" s="5"/>
      <c r="B913" s="23"/>
      <c r="C913" s="23"/>
      <c r="D913" s="23"/>
      <c r="E913" s="23"/>
      <c r="G913" s="24"/>
    </row>
    <row r="914" spans="1:7" ht="12.75" customHeight="1">
      <c r="A914" s="5"/>
      <c r="B914" s="23"/>
      <c r="C914" s="23"/>
      <c r="D914" s="23"/>
      <c r="E914" s="23"/>
      <c r="G914" s="24"/>
    </row>
    <row r="915" spans="1:7" ht="12.75" customHeight="1">
      <c r="A915" s="5"/>
      <c r="B915" s="23"/>
      <c r="C915" s="23"/>
      <c r="D915" s="23"/>
      <c r="E915" s="23"/>
      <c r="G915" s="24"/>
    </row>
    <row r="916" spans="1:7" ht="12.75" customHeight="1">
      <c r="A916" s="5"/>
      <c r="B916" s="23"/>
      <c r="C916" s="23"/>
      <c r="D916" s="23"/>
      <c r="E916" s="23"/>
      <c r="G916" s="24"/>
    </row>
    <row r="917" spans="1:7" ht="12.75" customHeight="1">
      <c r="A917" s="5"/>
      <c r="B917" s="23"/>
      <c r="C917" s="23"/>
      <c r="D917" s="23"/>
      <c r="E917" s="23"/>
      <c r="G917" s="24"/>
    </row>
    <row r="918" spans="1:7" ht="12.75" customHeight="1">
      <c r="A918" s="5"/>
      <c r="B918" s="23"/>
      <c r="C918" s="23"/>
      <c r="D918" s="23"/>
      <c r="E918" s="23"/>
      <c r="G918" s="24"/>
    </row>
    <row r="919" spans="1:7" ht="12.75" customHeight="1">
      <c r="A919" s="5"/>
      <c r="B919" s="23"/>
      <c r="C919" s="23"/>
      <c r="D919" s="23"/>
      <c r="E919" s="23"/>
      <c r="G919" s="24"/>
    </row>
    <row r="920" spans="1:7" ht="12.75" customHeight="1">
      <c r="A920" s="5"/>
      <c r="B920" s="23"/>
      <c r="C920" s="23"/>
      <c r="D920" s="23"/>
      <c r="E920" s="23"/>
      <c r="G920" s="24"/>
    </row>
    <row r="921" spans="1:7" ht="12.75" customHeight="1">
      <c r="A921" s="5"/>
      <c r="B921" s="23"/>
      <c r="C921" s="23"/>
      <c r="D921" s="23"/>
      <c r="E921" s="23"/>
      <c r="G921" s="24"/>
    </row>
    <row r="922" spans="1:7" ht="12.75" customHeight="1">
      <c r="A922" s="5"/>
      <c r="B922" s="23"/>
      <c r="C922" s="23"/>
      <c r="D922" s="23"/>
      <c r="E922" s="23"/>
      <c r="G922" s="24"/>
    </row>
    <row r="923" spans="1:7" ht="12.75" customHeight="1">
      <c r="A923" s="5"/>
      <c r="B923" s="23"/>
      <c r="C923" s="23"/>
      <c r="D923" s="23"/>
      <c r="E923" s="23"/>
      <c r="G923" s="24"/>
    </row>
    <row r="924" spans="1:7" ht="12.75" customHeight="1">
      <c r="A924" s="5"/>
      <c r="B924" s="23"/>
      <c r="C924" s="23"/>
      <c r="D924" s="23"/>
      <c r="E924" s="23"/>
      <c r="G924" s="24"/>
    </row>
    <row r="925" spans="1:7" ht="12.75" customHeight="1">
      <c r="A925" s="5"/>
      <c r="B925" s="23"/>
      <c r="C925" s="23"/>
      <c r="D925" s="23"/>
      <c r="E925" s="23"/>
      <c r="G925" s="24"/>
    </row>
    <row r="926" spans="1:7" ht="12.75" customHeight="1">
      <c r="A926" s="5"/>
      <c r="B926" s="23"/>
      <c r="C926" s="23"/>
      <c r="D926" s="23"/>
      <c r="E926" s="23"/>
      <c r="G926" s="24"/>
    </row>
    <row r="927" spans="1:7" ht="12.75" customHeight="1">
      <c r="A927" s="5"/>
      <c r="B927" s="23"/>
      <c r="C927" s="23"/>
      <c r="D927" s="23"/>
      <c r="E927" s="23"/>
      <c r="G927" s="24"/>
    </row>
    <row r="928" spans="1:7" ht="12.75" customHeight="1">
      <c r="A928" s="5"/>
      <c r="B928" s="23"/>
      <c r="C928" s="23"/>
      <c r="D928" s="23"/>
      <c r="E928" s="23"/>
      <c r="G928" s="24"/>
    </row>
    <row r="929" spans="1:7" ht="12.75" customHeight="1">
      <c r="A929" s="5"/>
      <c r="B929" s="23"/>
      <c r="C929" s="23"/>
      <c r="D929" s="23"/>
      <c r="E929" s="23"/>
      <c r="G929" s="24"/>
    </row>
    <row r="930" spans="1:7" ht="12.75" customHeight="1">
      <c r="A930" s="5"/>
      <c r="B930" s="23"/>
      <c r="C930" s="23"/>
      <c r="D930" s="23"/>
      <c r="E930" s="23"/>
      <c r="G930" s="24"/>
    </row>
    <row r="931" spans="1:7" ht="12.75" customHeight="1">
      <c r="A931" s="5"/>
      <c r="B931" s="23"/>
      <c r="C931" s="23"/>
      <c r="D931" s="23"/>
      <c r="E931" s="23"/>
      <c r="G931" s="24"/>
    </row>
    <row r="932" spans="1:7" ht="12.75" customHeight="1">
      <c r="A932" s="5"/>
      <c r="B932" s="23"/>
      <c r="C932" s="23"/>
      <c r="D932" s="23"/>
      <c r="E932" s="23"/>
      <c r="G932" s="24"/>
    </row>
    <row r="933" spans="1:7" ht="12.75" customHeight="1">
      <c r="A933" s="5"/>
      <c r="B933" s="23"/>
      <c r="C933" s="23"/>
      <c r="D933" s="23"/>
      <c r="E933" s="23"/>
      <c r="G933" s="24"/>
    </row>
    <row r="934" spans="1:7" ht="12.75" customHeight="1">
      <c r="A934" s="5"/>
      <c r="B934" s="23"/>
      <c r="C934" s="23"/>
      <c r="D934" s="23"/>
      <c r="E934" s="23"/>
      <c r="G934" s="24"/>
    </row>
    <row r="935" spans="1:7" ht="12.75" customHeight="1">
      <c r="A935" s="5"/>
      <c r="B935" s="23"/>
      <c r="C935" s="23"/>
      <c r="D935" s="23"/>
      <c r="E935" s="23"/>
      <c r="G935" s="24"/>
    </row>
    <row r="936" spans="1:7" ht="12.75" customHeight="1">
      <c r="A936" s="5"/>
      <c r="B936" s="23"/>
      <c r="C936" s="23"/>
      <c r="D936" s="23"/>
      <c r="E936" s="23"/>
      <c r="G936" s="24"/>
    </row>
    <row r="937" spans="1:7" ht="12.75" customHeight="1">
      <c r="A937" s="5"/>
      <c r="B937" s="23"/>
      <c r="C937" s="23"/>
      <c r="D937" s="23"/>
      <c r="E937" s="23"/>
      <c r="G937" s="24"/>
    </row>
    <row r="938" spans="1:7" ht="12.75" customHeight="1">
      <c r="A938" s="5"/>
      <c r="B938" s="23"/>
      <c r="C938" s="23"/>
      <c r="D938" s="23"/>
      <c r="E938" s="23"/>
      <c r="G938" s="24"/>
    </row>
    <row r="939" spans="1:7" ht="12.75" customHeight="1">
      <c r="A939" s="5"/>
      <c r="B939" s="23"/>
      <c r="C939" s="23"/>
      <c r="D939" s="23"/>
      <c r="E939" s="23"/>
      <c r="G939" s="24"/>
    </row>
    <row r="940" spans="1:7" ht="12.75" customHeight="1">
      <c r="A940" s="5"/>
      <c r="B940" s="23"/>
      <c r="C940" s="23"/>
      <c r="D940" s="23"/>
      <c r="E940" s="23"/>
      <c r="G940" s="24"/>
    </row>
    <row r="941" spans="1:7" ht="12.75" customHeight="1">
      <c r="A941" s="5"/>
      <c r="B941" s="23"/>
      <c r="C941" s="23"/>
      <c r="D941" s="23"/>
      <c r="E941" s="23"/>
      <c r="G941" s="24"/>
    </row>
    <row r="942" spans="1:7" ht="12.75" customHeight="1">
      <c r="A942" s="5"/>
      <c r="B942" s="23"/>
      <c r="C942" s="23"/>
      <c r="D942" s="23"/>
      <c r="E942" s="23"/>
      <c r="G942" s="24"/>
    </row>
    <row r="943" spans="1:7" ht="12.75" customHeight="1">
      <c r="A943" s="5"/>
      <c r="B943" s="23"/>
      <c r="C943" s="23"/>
      <c r="D943" s="23"/>
      <c r="E943" s="23"/>
      <c r="G943" s="24"/>
    </row>
    <row r="944" spans="1:7" ht="12.75" customHeight="1">
      <c r="A944" s="5"/>
      <c r="B944" s="23"/>
      <c r="C944" s="23"/>
      <c r="D944" s="23"/>
      <c r="E944" s="23"/>
      <c r="G944" s="24"/>
    </row>
    <row r="945" spans="1:7" ht="12.75" customHeight="1">
      <c r="A945" s="5"/>
      <c r="B945" s="23"/>
      <c r="C945" s="23"/>
      <c r="D945" s="23"/>
      <c r="E945" s="23"/>
      <c r="G945" s="24"/>
    </row>
    <row r="946" spans="1:7" ht="12.75" customHeight="1">
      <c r="A946" s="5"/>
      <c r="B946" s="23"/>
      <c r="C946" s="23"/>
      <c r="D946" s="23"/>
      <c r="E946" s="23"/>
      <c r="G946" s="24"/>
    </row>
    <row r="947" spans="1:7" ht="12.75" customHeight="1">
      <c r="A947" s="5"/>
      <c r="B947" s="23"/>
      <c r="C947" s="23"/>
      <c r="D947" s="23"/>
      <c r="E947" s="23"/>
      <c r="G947" s="24"/>
    </row>
    <row r="948" spans="1:7" ht="12.75" customHeight="1">
      <c r="A948" s="5"/>
      <c r="B948" s="23"/>
      <c r="C948" s="23"/>
      <c r="D948" s="23"/>
      <c r="E948" s="23"/>
      <c r="G948" s="24"/>
    </row>
    <row r="949" spans="1:7" ht="12.75" customHeight="1">
      <c r="A949" s="5"/>
      <c r="B949" s="23"/>
      <c r="C949" s="23"/>
      <c r="D949" s="23"/>
      <c r="E949" s="23"/>
      <c r="G949" s="24"/>
    </row>
    <row r="950" spans="1:7" ht="12.75" customHeight="1">
      <c r="A950" s="5"/>
      <c r="B950" s="23"/>
      <c r="C950" s="23"/>
      <c r="D950" s="23"/>
      <c r="E950" s="23"/>
      <c r="G950" s="24"/>
    </row>
    <row r="951" spans="1:7" ht="12.75" customHeight="1">
      <c r="A951" s="5"/>
      <c r="B951" s="23"/>
      <c r="C951" s="23"/>
      <c r="D951" s="23"/>
      <c r="E951" s="23"/>
      <c r="G951" s="24"/>
    </row>
    <row r="952" spans="1:7" ht="12.75" customHeight="1">
      <c r="A952" s="5"/>
      <c r="B952" s="23"/>
      <c r="C952" s="23"/>
      <c r="D952" s="23"/>
      <c r="E952" s="23"/>
      <c r="G952" s="24"/>
    </row>
    <row r="953" spans="1:7" ht="12.75" customHeight="1">
      <c r="A953" s="5"/>
      <c r="B953" s="23"/>
      <c r="C953" s="23"/>
      <c r="D953" s="23"/>
      <c r="E953" s="23"/>
      <c r="G953" s="24"/>
    </row>
    <row r="954" spans="1:7" ht="12.75" customHeight="1">
      <c r="A954" s="5"/>
      <c r="B954" s="23"/>
      <c r="C954" s="23"/>
      <c r="D954" s="23"/>
      <c r="E954" s="23"/>
      <c r="G954" s="24"/>
    </row>
    <row r="955" spans="1:7" ht="12.75" customHeight="1">
      <c r="A955" s="5"/>
      <c r="B955" s="23"/>
      <c r="C955" s="23"/>
      <c r="D955" s="23"/>
      <c r="E955" s="23"/>
      <c r="G955" s="24"/>
    </row>
    <row r="956" spans="1:7" ht="12.75" customHeight="1">
      <c r="A956" s="5"/>
      <c r="B956" s="23"/>
      <c r="C956" s="23"/>
      <c r="D956" s="23"/>
      <c r="E956" s="23"/>
      <c r="G956" s="24"/>
    </row>
    <row r="957" spans="1:7" ht="12.75" customHeight="1">
      <c r="A957" s="5"/>
      <c r="B957" s="23"/>
      <c r="C957" s="23"/>
      <c r="D957" s="23"/>
      <c r="E957" s="23"/>
      <c r="G957" s="24"/>
    </row>
    <row r="958" spans="1:7" ht="12.75" customHeight="1">
      <c r="A958" s="5"/>
      <c r="B958" s="23"/>
      <c r="C958" s="23"/>
      <c r="D958" s="23"/>
      <c r="E958" s="23"/>
      <c r="G958" s="24"/>
    </row>
    <row r="959" spans="1:7" ht="12.75" customHeight="1">
      <c r="A959" s="5"/>
      <c r="B959" s="23"/>
      <c r="C959" s="23"/>
      <c r="D959" s="23"/>
      <c r="E959" s="23"/>
      <c r="G959" s="24"/>
    </row>
    <row r="960" spans="1:7" ht="12.75" customHeight="1">
      <c r="A960" s="5"/>
      <c r="B960" s="23"/>
      <c r="C960" s="23"/>
      <c r="D960" s="23"/>
      <c r="E960" s="23"/>
      <c r="G960" s="24"/>
    </row>
    <row r="961" spans="1:7" ht="12.75" customHeight="1">
      <c r="A961" s="5"/>
      <c r="B961" s="23"/>
      <c r="C961" s="23"/>
      <c r="D961" s="23"/>
      <c r="E961" s="23"/>
      <c r="G961" s="24"/>
    </row>
    <row r="962" spans="1:7" ht="12.75" customHeight="1">
      <c r="A962" s="5"/>
      <c r="B962" s="23"/>
      <c r="C962" s="23"/>
      <c r="D962" s="23"/>
      <c r="E962" s="23"/>
      <c r="G962" s="24"/>
    </row>
    <row r="963" spans="1:7" ht="12.75" customHeight="1">
      <c r="A963" s="5"/>
      <c r="B963" s="23"/>
      <c r="C963" s="23"/>
      <c r="D963" s="23"/>
      <c r="E963" s="23"/>
      <c r="G963" s="24"/>
    </row>
    <row r="964" spans="1:7" ht="12.75" customHeight="1">
      <c r="A964" s="5"/>
      <c r="B964" s="23"/>
      <c r="C964" s="23"/>
      <c r="D964" s="23"/>
      <c r="E964" s="23"/>
      <c r="G964" s="24"/>
    </row>
    <row r="965" spans="1:7" ht="12.75" customHeight="1">
      <c r="A965" s="5"/>
      <c r="B965" s="23"/>
      <c r="C965" s="23"/>
      <c r="D965" s="23"/>
      <c r="E965" s="23"/>
      <c r="G965" s="24"/>
    </row>
    <row r="966" spans="1:7" ht="12.75" customHeight="1">
      <c r="A966" s="5"/>
      <c r="B966" s="23"/>
      <c r="C966" s="23"/>
      <c r="D966" s="23"/>
      <c r="E966" s="23"/>
      <c r="G966" s="24"/>
    </row>
    <row r="967" spans="1:7" ht="12.75" customHeight="1">
      <c r="A967" s="5"/>
      <c r="B967" s="23"/>
      <c r="C967" s="23"/>
      <c r="D967" s="23"/>
      <c r="E967" s="23"/>
      <c r="G967" s="24"/>
    </row>
    <row r="968" spans="1:7" ht="12.75" customHeight="1">
      <c r="A968" s="5"/>
      <c r="B968" s="23"/>
      <c r="C968" s="23"/>
      <c r="D968" s="23"/>
      <c r="E968" s="23"/>
      <c r="G968" s="24"/>
    </row>
    <row r="969" spans="1:7" ht="12.75" customHeight="1">
      <c r="A969" s="5"/>
      <c r="B969" s="23"/>
      <c r="C969" s="23"/>
      <c r="D969" s="23"/>
      <c r="E969" s="23"/>
      <c r="G969" s="24"/>
    </row>
    <row r="970" spans="1:7" ht="12.75" customHeight="1">
      <c r="A970" s="5"/>
      <c r="B970" s="23"/>
      <c r="C970" s="23"/>
      <c r="D970" s="23"/>
      <c r="E970" s="23"/>
      <c r="G970" s="24"/>
    </row>
    <row r="971" spans="1:7" ht="12.75" customHeight="1">
      <c r="A971" s="5"/>
      <c r="B971" s="23"/>
      <c r="C971" s="23"/>
      <c r="D971" s="23"/>
      <c r="E971" s="23"/>
      <c r="G971" s="24"/>
    </row>
    <row r="972" spans="1:7" ht="12.75" customHeight="1">
      <c r="A972" s="5"/>
      <c r="B972" s="23"/>
      <c r="C972" s="23"/>
      <c r="D972" s="23"/>
      <c r="E972" s="23"/>
      <c r="G972" s="24"/>
    </row>
    <row r="973" spans="1:7" ht="12.75" customHeight="1">
      <c r="A973" s="5"/>
      <c r="B973" s="23"/>
      <c r="C973" s="23"/>
      <c r="D973" s="23"/>
      <c r="E973" s="23"/>
      <c r="G973" s="24"/>
    </row>
    <row r="974" spans="1:7" ht="12.75" customHeight="1">
      <c r="A974" s="5"/>
      <c r="B974" s="23"/>
      <c r="C974" s="23"/>
      <c r="D974" s="23"/>
      <c r="E974" s="23"/>
      <c r="G974" s="24"/>
    </row>
    <row r="975" spans="1:7" ht="12.75" customHeight="1">
      <c r="A975" s="5"/>
      <c r="B975" s="23"/>
      <c r="C975" s="23"/>
      <c r="D975" s="23"/>
      <c r="E975" s="23"/>
      <c r="G975" s="24"/>
    </row>
    <row r="976" spans="1:7" ht="12.75" customHeight="1">
      <c r="A976" s="5"/>
      <c r="B976" s="23"/>
      <c r="C976" s="23"/>
      <c r="D976" s="23"/>
      <c r="E976" s="23"/>
      <c r="G976" s="24"/>
    </row>
    <row r="977" spans="1:7" ht="12.75" customHeight="1">
      <c r="A977" s="5"/>
      <c r="B977" s="23"/>
      <c r="C977" s="23"/>
      <c r="D977" s="23"/>
      <c r="E977" s="23"/>
      <c r="G977" s="24"/>
    </row>
    <row r="978" spans="1:7" ht="12.75" customHeight="1">
      <c r="A978" s="5"/>
      <c r="B978" s="23"/>
      <c r="C978" s="23"/>
      <c r="D978" s="23"/>
      <c r="E978" s="23"/>
      <c r="G978" s="24"/>
    </row>
    <row r="979" spans="1:7" ht="12.75" customHeight="1">
      <c r="A979" s="5"/>
      <c r="B979" s="23"/>
      <c r="C979" s="23"/>
      <c r="D979" s="23"/>
      <c r="E979" s="23"/>
      <c r="G979" s="24"/>
    </row>
    <row r="980" spans="1:7" ht="12.75" customHeight="1">
      <c r="A980" s="5"/>
      <c r="B980" s="23"/>
      <c r="C980" s="23"/>
      <c r="D980" s="23"/>
      <c r="E980" s="23"/>
      <c r="G980" s="24"/>
    </row>
    <row r="981" spans="1:7" ht="12.75" customHeight="1">
      <c r="A981" s="5"/>
      <c r="B981" s="23"/>
      <c r="C981" s="23"/>
      <c r="D981" s="23"/>
      <c r="E981" s="23"/>
      <c r="G981" s="24"/>
    </row>
    <row r="982" spans="1:7" ht="12.75" customHeight="1">
      <c r="A982" s="5"/>
      <c r="B982" s="23"/>
      <c r="C982" s="23"/>
      <c r="D982" s="23"/>
      <c r="E982" s="23"/>
      <c r="G982" s="24"/>
    </row>
    <row r="983" spans="1:7" ht="12.75" customHeight="1">
      <c r="A983" s="5"/>
      <c r="B983" s="23"/>
      <c r="C983" s="23"/>
      <c r="D983" s="23"/>
      <c r="E983" s="23"/>
      <c r="G983" s="24"/>
    </row>
    <row r="984" spans="1:7" ht="12.75" customHeight="1">
      <c r="A984" s="5"/>
      <c r="B984" s="23"/>
      <c r="C984" s="23"/>
      <c r="D984" s="23"/>
      <c r="E984" s="23"/>
      <c r="G984" s="24"/>
    </row>
    <row r="985" spans="1:7" ht="12.75" customHeight="1">
      <c r="A985" s="5"/>
      <c r="B985" s="23"/>
      <c r="C985" s="23"/>
      <c r="D985" s="23"/>
      <c r="E985" s="23"/>
      <c r="G985" s="24"/>
    </row>
    <row r="986" spans="1:7" ht="12.75" customHeight="1">
      <c r="A986" s="5"/>
      <c r="B986" s="23"/>
      <c r="C986" s="23"/>
      <c r="D986" s="23"/>
      <c r="E986" s="23"/>
      <c r="G986" s="24"/>
    </row>
    <row r="987" spans="1:7" ht="12.75" customHeight="1">
      <c r="A987" s="5"/>
      <c r="B987" s="23"/>
      <c r="C987" s="23"/>
      <c r="D987" s="23"/>
      <c r="E987" s="23"/>
      <c r="G987" s="24"/>
    </row>
    <row r="988" spans="1:7" ht="12.75" customHeight="1">
      <c r="A988" s="5"/>
      <c r="B988" s="23"/>
      <c r="C988" s="23"/>
      <c r="D988" s="23"/>
      <c r="E988" s="23"/>
      <c r="G988" s="24"/>
    </row>
    <row r="989" spans="1:7" ht="12.75" customHeight="1">
      <c r="A989" s="5"/>
      <c r="B989" s="23"/>
      <c r="C989" s="23"/>
      <c r="D989" s="23"/>
      <c r="E989" s="23"/>
      <c r="G989" s="24"/>
    </row>
    <row r="990" spans="1:7" ht="12.75" customHeight="1">
      <c r="A990" s="5"/>
      <c r="B990" s="23"/>
      <c r="C990" s="23"/>
      <c r="D990" s="23"/>
      <c r="E990" s="23"/>
      <c r="G990" s="24"/>
    </row>
    <row r="991" spans="1:7" ht="12.75" customHeight="1">
      <c r="A991" s="5"/>
      <c r="B991" s="23"/>
      <c r="C991" s="23"/>
      <c r="D991" s="23"/>
      <c r="E991" s="23"/>
      <c r="G991" s="24"/>
    </row>
    <row r="992" spans="1:7" ht="12.75" customHeight="1">
      <c r="A992" s="5"/>
      <c r="B992" s="23"/>
      <c r="C992" s="23"/>
      <c r="D992" s="23"/>
      <c r="E992" s="23"/>
      <c r="G992" s="24"/>
    </row>
    <row r="993" spans="1:7" ht="12.75" customHeight="1">
      <c r="A993" s="5"/>
      <c r="B993" s="23"/>
      <c r="C993" s="23"/>
      <c r="D993" s="23"/>
      <c r="E993" s="23"/>
      <c r="G993" s="24"/>
    </row>
    <row r="994" spans="1:7" ht="12.75" customHeight="1">
      <c r="A994" s="5"/>
      <c r="B994" s="23"/>
      <c r="C994" s="23"/>
      <c r="D994" s="23"/>
      <c r="E994" s="23"/>
      <c r="G994" s="24"/>
    </row>
    <row r="995" spans="1:7" ht="12.75" customHeight="1">
      <c r="A995" s="5"/>
      <c r="B995" s="23"/>
      <c r="C995" s="23"/>
      <c r="D995" s="23"/>
      <c r="E995" s="23"/>
      <c r="G995" s="24"/>
    </row>
    <row r="996" spans="1:7" ht="12.75" customHeight="1">
      <c r="A996" s="5"/>
      <c r="B996" s="23"/>
      <c r="C996" s="23"/>
      <c r="D996" s="23"/>
      <c r="E996" s="23"/>
      <c r="G996" s="24"/>
    </row>
    <row r="997" spans="1:7" ht="12.75" customHeight="1">
      <c r="A997" s="5"/>
      <c r="B997" s="23"/>
      <c r="C997" s="23"/>
      <c r="D997" s="23"/>
      <c r="E997" s="23"/>
      <c r="G997" s="24"/>
    </row>
    <row r="998" spans="1:7" ht="12.75" customHeight="1">
      <c r="A998" s="5"/>
      <c r="B998" s="23"/>
      <c r="C998" s="23"/>
      <c r="D998" s="23"/>
      <c r="E998" s="23"/>
      <c r="G998" s="24"/>
    </row>
    <row r="999" spans="1:7" ht="12.75" customHeight="1">
      <c r="A999" s="5"/>
      <c r="B999" s="23"/>
      <c r="C999" s="23"/>
      <c r="D999" s="23"/>
      <c r="E999" s="23"/>
      <c r="G999" s="24"/>
    </row>
    <row r="1000" spans="1:7" ht="12.75" customHeight="1">
      <c r="A1000" s="5"/>
      <c r="B1000" s="23"/>
      <c r="C1000" s="23"/>
      <c r="D1000" s="23"/>
      <c r="E1000" s="23"/>
      <c r="G1000" s="24"/>
    </row>
  </sheetData>
  <mergeCells count="33">
    <mergeCell ref="B98:F98"/>
    <mergeCell ref="B99:F99"/>
    <mergeCell ref="B100:F100"/>
    <mergeCell ref="F32:F33"/>
    <mergeCell ref="F35:F45"/>
    <mergeCell ref="F46:F53"/>
    <mergeCell ref="F57:F61"/>
    <mergeCell ref="F66:F69"/>
    <mergeCell ref="F70:F76"/>
    <mergeCell ref="B95:G95"/>
    <mergeCell ref="F28:F29"/>
    <mergeCell ref="F30:F31"/>
    <mergeCell ref="B34:G34"/>
    <mergeCell ref="B96:F96"/>
    <mergeCell ref="B97:F97"/>
    <mergeCell ref="F18:F19"/>
    <mergeCell ref="F20:F21"/>
    <mergeCell ref="F22:F23"/>
    <mergeCell ref="F24:F25"/>
    <mergeCell ref="F26:F27"/>
    <mergeCell ref="B9:G9"/>
    <mergeCell ref="F10:F11"/>
    <mergeCell ref="F12:F13"/>
    <mergeCell ref="F14:F15"/>
    <mergeCell ref="F16:F17"/>
    <mergeCell ref="B1:G1"/>
    <mergeCell ref="B2:G2"/>
    <mergeCell ref="B3:G3"/>
    <mergeCell ref="B5:G5"/>
    <mergeCell ref="B7:B8"/>
    <mergeCell ref="F7:F8"/>
    <mergeCell ref="G7:G8"/>
    <mergeCell ref="C7:E7"/>
  </mergeCells>
  <hyperlinks>
    <hyperlink ref="B3" r:id="rId1"/>
  </hyperlinks>
  <pageMargins left="0.70866141732283472" right="0.70866141732283472" top="0.74803149606299213" bottom="0.74803149606299213" header="0" footer="0"/>
  <pageSetup paperSize="9" orientation="portrait"/>
  <rowBreaks count="1" manualBreakCount="1">
    <brk id="5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workbookViewId="0">
      <selection sqref="A1:F1"/>
    </sheetView>
  </sheetViews>
  <sheetFormatPr defaultColWidth="14.42578125" defaultRowHeight="15" customHeight="1"/>
  <cols>
    <col min="1" max="1" width="24.5703125" customWidth="1"/>
    <col min="2" max="2" width="9.85546875" customWidth="1"/>
    <col min="3" max="4" width="8.42578125" customWidth="1"/>
    <col min="5" max="5" width="41.140625" customWidth="1"/>
    <col min="6" max="6" width="12.7109375" customWidth="1"/>
    <col min="7" max="26" width="8.7109375" customWidth="1"/>
  </cols>
  <sheetData>
    <row r="1" spans="1:26" ht="60" customHeight="1">
      <c r="A1" s="148" t="s">
        <v>143</v>
      </c>
      <c r="B1" s="149"/>
      <c r="C1" s="149"/>
      <c r="D1" s="149"/>
      <c r="E1" s="149"/>
      <c r="F1" s="150"/>
      <c r="G1" s="183"/>
    </row>
    <row r="2" spans="1:26" ht="15" customHeight="1">
      <c r="A2" s="187"/>
      <c r="B2" s="152"/>
      <c r="C2" s="152"/>
      <c r="D2" s="152"/>
      <c r="E2" s="152"/>
      <c r="F2" s="153"/>
      <c r="G2" s="184"/>
    </row>
    <row r="3" spans="1:26" ht="12" customHeight="1">
      <c r="A3" s="151" t="s">
        <v>1</v>
      </c>
      <c r="B3" s="152"/>
      <c r="C3" s="152"/>
      <c r="D3" s="152"/>
      <c r="E3" s="152"/>
      <c r="F3" s="153"/>
      <c r="G3" s="184"/>
    </row>
    <row r="4" spans="1:26" ht="11.25" customHeight="1">
      <c r="A4" s="154"/>
      <c r="B4" s="155"/>
      <c r="C4" s="155"/>
      <c r="D4" s="155"/>
      <c r="E4" s="155"/>
      <c r="F4" s="199"/>
      <c r="G4" s="184"/>
    </row>
    <row r="5" spans="1:26" ht="12.75" customHeight="1">
      <c r="A5" s="200" t="s">
        <v>144</v>
      </c>
      <c r="B5" s="105"/>
      <c r="C5" s="105"/>
      <c r="D5" s="105"/>
      <c r="E5" s="105"/>
      <c r="F5" s="158"/>
      <c r="G5" s="68"/>
    </row>
    <row r="6" spans="1:26" ht="12.75" customHeight="1">
      <c r="A6" s="189"/>
      <c r="B6" s="190"/>
      <c r="C6" s="190"/>
      <c r="D6" s="190"/>
      <c r="E6" s="190"/>
      <c r="F6" s="199"/>
      <c r="G6" s="68"/>
    </row>
    <row r="7" spans="1:26" ht="19.5" customHeight="1">
      <c r="A7" s="159" t="s">
        <v>3</v>
      </c>
      <c r="B7" s="101" t="s">
        <v>4</v>
      </c>
      <c r="C7" s="102"/>
      <c r="D7" s="103"/>
      <c r="E7" s="106" t="s">
        <v>145</v>
      </c>
      <c r="F7" s="160" t="s">
        <v>7</v>
      </c>
      <c r="G7" s="18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55.5" customHeight="1">
      <c r="A8" s="161"/>
      <c r="B8" s="4" t="s">
        <v>59</v>
      </c>
      <c r="C8" s="4" t="s">
        <v>9</v>
      </c>
      <c r="D8" s="4" t="s">
        <v>60</v>
      </c>
      <c r="E8" s="99"/>
      <c r="F8" s="162"/>
      <c r="G8" s="18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9.5" customHeight="1">
      <c r="A9" s="201" t="s">
        <v>146</v>
      </c>
      <c r="B9" s="113"/>
      <c r="C9" s="113"/>
      <c r="D9" s="113"/>
      <c r="E9" s="113"/>
      <c r="F9" s="195"/>
      <c r="G9" s="18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9.5" customHeight="1">
      <c r="A10" s="164" t="s">
        <v>147</v>
      </c>
      <c r="B10" s="58">
        <v>1000</v>
      </c>
      <c r="C10" s="58">
        <v>300</v>
      </c>
      <c r="D10" s="63">
        <v>2000</v>
      </c>
      <c r="E10" s="165" t="s">
        <v>13</v>
      </c>
      <c r="F10" s="168">
        <f>F35*4+F42*4</f>
        <v>8598.5354817955867</v>
      </c>
      <c r="G10" s="18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9.5" customHeight="1">
      <c r="A11" s="167" t="s">
        <v>148</v>
      </c>
      <c r="B11" s="6">
        <v>1000</v>
      </c>
      <c r="C11" s="6">
        <v>300</v>
      </c>
      <c r="D11" s="61">
        <v>2500</v>
      </c>
      <c r="E11" s="135"/>
      <c r="F11" s="168">
        <f>F35*4+F44*4</f>
        <v>9352.792667164329</v>
      </c>
      <c r="G11" s="18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9.5" customHeight="1">
      <c r="A12" s="167" t="s">
        <v>149</v>
      </c>
      <c r="B12" s="6">
        <v>1000</v>
      </c>
      <c r="C12" s="6">
        <v>300</v>
      </c>
      <c r="D12" s="61">
        <v>2000</v>
      </c>
      <c r="E12" s="169" t="s">
        <v>16</v>
      </c>
      <c r="F12" s="168">
        <f>F35*5+F42*4</f>
        <v>9922.5768785771179</v>
      </c>
      <c r="G12" s="18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9.5" customHeight="1">
      <c r="A13" s="167" t="s">
        <v>150</v>
      </c>
      <c r="B13" s="6">
        <v>1000</v>
      </c>
      <c r="C13" s="6">
        <v>300</v>
      </c>
      <c r="D13" s="61">
        <v>2500</v>
      </c>
      <c r="E13" s="170"/>
      <c r="F13" s="168">
        <f>F35*5+F44*4</f>
        <v>10676.834063945858</v>
      </c>
      <c r="G13" s="18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9.5" customHeight="1">
      <c r="A14" s="167" t="s">
        <v>151</v>
      </c>
      <c r="B14" s="6">
        <v>1000</v>
      </c>
      <c r="C14" s="6">
        <v>400</v>
      </c>
      <c r="D14" s="61">
        <v>2000</v>
      </c>
      <c r="E14" s="169" t="s">
        <v>13</v>
      </c>
      <c r="F14" s="168">
        <f>F36*4+F42*4</f>
        <v>9293.1308519776157</v>
      </c>
      <c r="G14" s="18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9.5" customHeight="1">
      <c r="A15" s="167" t="s">
        <v>152</v>
      </c>
      <c r="B15" s="6">
        <v>1000</v>
      </c>
      <c r="C15" s="6">
        <v>400</v>
      </c>
      <c r="D15" s="61">
        <v>2500</v>
      </c>
      <c r="E15" s="170"/>
      <c r="F15" s="168">
        <f>F36*4+F44*4</f>
        <v>10047.388037346358</v>
      </c>
      <c r="G15" s="18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9.5" customHeight="1">
      <c r="A16" s="167" t="s">
        <v>153</v>
      </c>
      <c r="B16" s="6">
        <v>1000</v>
      </c>
      <c r="C16" s="6">
        <v>400</v>
      </c>
      <c r="D16" s="61">
        <v>2000</v>
      </c>
      <c r="E16" s="169" t="s">
        <v>16</v>
      </c>
      <c r="F16" s="168">
        <f>F36*5+F42*4</f>
        <v>10790.821091304653</v>
      </c>
      <c r="G16" s="18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167" t="s">
        <v>154</v>
      </c>
      <c r="B17" s="6">
        <v>1000</v>
      </c>
      <c r="C17" s="6">
        <v>400</v>
      </c>
      <c r="D17" s="61">
        <v>2500</v>
      </c>
      <c r="E17" s="170"/>
      <c r="F17" s="168">
        <f>F36*5+F44*4</f>
        <v>11545.078276673396</v>
      </c>
      <c r="G17" s="18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9.5" customHeight="1">
      <c r="A18" s="167" t="s">
        <v>155</v>
      </c>
      <c r="B18" s="6">
        <v>1000</v>
      </c>
      <c r="C18" s="6">
        <v>500</v>
      </c>
      <c r="D18" s="61">
        <v>2000</v>
      </c>
      <c r="E18" s="169" t="s">
        <v>13</v>
      </c>
      <c r="F18" s="168">
        <f>F37*4+F42*4</f>
        <v>10239.591955185875</v>
      </c>
      <c r="G18" s="18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9.5" customHeight="1">
      <c r="A19" s="167" t="s">
        <v>156</v>
      </c>
      <c r="B19" s="6">
        <v>1000</v>
      </c>
      <c r="C19" s="6">
        <v>500</v>
      </c>
      <c r="D19" s="61">
        <v>2500</v>
      </c>
      <c r="E19" s="170"/>
      <c r="F19" s="168">
        <f>F37*4+F44*4</f>
        <v>10993.849140554616</v>
      </c>
      <c r="G19" s="18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9.5" customHeight="1">
      <c r="A20" s="167" t="s">
        <v>157</v>
      </c>
      <c r="B20" s="6">
        <v>1000</v>
      </c>
      <c r="C20" s="6">
        <v>500</v>
      </c>
      <c r="D20" s="61">
        <v>2000</v>
      </c>
      <c r="E20" s="169" t="s">
        <v>16</v>
      </c>
      <c r="F20" s="168">
        <f>F37*5+F42*4</f>
        <v>11973.897470314976</v>
      </c>
      <c r="G20" s="18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9.5" customHeight="1">
      <c r="A21" s="167" t="s">
        <v>158</v>
      </c>
      <c r="B21" s="6">
        <v>1000</v>
      </c>
      <c r="C21" s="6">
        <v>500</v>
      </c>
      <c r="D21" s="61">
        <v>2500</v>
      </c>
      <c r="E21" s="170"/>
      <c r="F21" s="168">
        <f>F37*5+F44*4</f>
        <v>12728.15465568372</v>
      </c>
      <c r="G21" s="18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9.5" customHeight="1">
      <c r="A22" s="167" t="s">
        <v>159</v>
      </c>
      <c r="B22" s="6">
        <v>1000</v>
      </c>
      <c r="C22" s="6">
        <v>600</v>
      </c>
      <c r="D22" s="61">
        <v>2000</v>
      </c>
      <c r="E22" s="169" t="s">
        <v>13</v>
      </c>
      <c r="F22" s="168">
        <f>F38*4+F42*4</f>
        <v>11142.05269235275</v>
      </c>
      <c r="G22" s="18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9.5" customHeight="1">
      <c r="A23" s="167" t="s">
        <v>160</v>
      </c>
      <c r="B23" s="6">
        <v>1000</v>
      </c>
      <c r="C23" s="6">
        <v>600</v>
      </c>
      <c r="D23" s="61">
        <v>2500</v>
      </c>
      <c r="E23" s="170"/>
      <c r="F23" s="168">
        <f>F38*4+F44*4</f>
        <v>11896.309877721491</v>
      </c>
      <c r="G23" s="18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9.5" customHeight="1">
      <c r="A24" s="167" t="s">
        <v>161</v>
      </c>
      <c r="B24" s="6">
        <v>1000</v>
      </c>
      <c r="C24" s="6">
        <v>600</v>
      </c>
      <c r="D24" s="61">
        <v>2000</v>
      </c>
      <c r="E24" s="169" t="s">
        <v>16</v>
      </c>
      <c r="F24" s="168">
        <f>F38*5+F42*4</f>
        <v>13101.973391773572</v>
      </c>
      <c r="G24" s="18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9.5" customHeight="1">
      <c r="A25" s="171" t="s">
        <v>162</v>
      </c>
      <c r="B25" s="61">
        <v>1000</v>
      </c>
      <c r="C25" s="61">
        <v>600</v>
      </c>
      <c r="D25" s="61">
        <v>2500</v>
      </c>
      <c r="E25" s="170"/>
      <c r="F25" s="168">
        <f>F38*5+F44*4</f>
        <v>13856.230577142313</v>
      </c>
      <c r="G25" s="18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customHeight="1">
      <c r="A26" s="171" t="s">
        <v>163</v>
      </c>
      <c r="B26" s="61">
        <v>1000</v>
      </c>
      <c r="C26" s="61">
        <v>700</v>
      </c>
      <c r="D26" s="61">
        <v>2000</v>
      </c>
      <c r="E26" s="169" t="s">
        <v>13</v>
      </c>
      <c r="F26" s="168">
        <f>F39*4+F42*4</f>
        <v>12793.545263295087</v>
      </c>
      <c r="G26" s="18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9.5" customHeight="1">
      <c r="A27" s="171" t="s">
        <v>164</v>
      </c>
      <c r="B27" s="61">
        <v>1000</v>
      </c>
      <c r="C27" s="61">
        <v>700</v>
      </c>
      <c r="D27" s="61">
        <v>2500</v>
      </c>
      <c r="E27" s="170"/>
      <c r="F27" s="168">
        <f>F39*4+F44*4</f>
        <v>13547.802448663828</v>
      </c>
      <c r="G27" s="18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9.5" customHeight="1">
      <c r="A28" s="171" t="s">
        <v>165</v>
      </c>
      <c r="B28" s="61">
        <v>1000</v>
      </c>
      <c r="C28" s="61">
        <v>700</v>
      </c>
      <c r="D28" s="61">
        <v>2000</v>
      </c>
      <c r="E28" s="169" t="s">
        <v>16</v>
      </c>
      <c r="F28" s="168">
        <f>F39*5+F42*4</f>
        <v>15166.33910545149</v>
      </c>
      <c r="G28" s="18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9.5" customHeight="1">
      <c r="A29" s="171" t="s">
        <v>166</v>
      </c>
      <c r="B29" s="61">
        <v>1000</v>
      </c>
      <c r="C29" s="61">
        <v>700</v>
      </c>
      <c r="D29" s="61">
        <v>2500</v>
      </c>
      <c r="E29" s="170"/>
      <c r="F29" s="168">
        <f>F39*5+F44*4</f>
        <v>15920.596290820235</v>
      </c>
      <c r="G29" s="18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9.5" customHeight="1">
      <c r="A30" s="171" t="s">
        <v>167</v>
      </c>
      <c r="B30" s="61">
        <v>1000</v>
      </c>
      <c r="C30" s="61">
        <v>800</v>
      </c>
      <c r="D30" s="61">
        <v>2000</v>
      </c>
      <c r="E30" s="169" t="s">
        <v>13</v>
      </c>
      <c r="F30" s="168">
        <f>F40*4+F42*4</f>
        <v>14260.640579261009</v>
      </c>
      <c r="G30" s="18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9.5" customHeight="1">
      <c r="A31" s="171" t="s">
        <v>168</v>
      </c>
      <c r="B31" s="61">
        <v>1000</v>
      </c>
      <c r="C31" s="61">
        <v>800</v>
      </c>
      <c r="D31" s="61">
        <v>2500</v>
      </c>
      <c r="E31" s="170"/>
      <c r="F31" s="168">
        <f>F40*4+F44*4</f>
        <v>15014.89776462975</v>
      </c>
      <c r="G31" s="18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9.5" customHeight="1">
      <c r="A32" s="171" t="s">
        <v>169</v>
      </c>
      <c r="B32" s="61">
        <v>1000</v>
      </c>
      <c r="C32" s="61">
        <v>800</v>
      </c>
      <c r="D32" s="61">
        <v>2000</v>
      </c>
      <c r="E32" s="169" t="s">
        <v>16</v>
      </c>
      <c r="F32" s="168">
        <f>F40*5+F42*4</f>
        <v>17000.208250408894</v>
      </c>
      <c r="G32" s="18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9.5" customHeight="1">
      <c r="A33" s="171" t="s">
        <v>170</v>
      </c>
      <c r="B33" s="61">
        <v>1000</v>
      </c>
      <c r="C33" s="61">
        <v>800</v>
      </c>
      <c r="D33" s="61">
        <v>2500</v>
      </c>
      <c r="E33" s="170"/>
      <c r="F33" s="168">
        <f>F40*5+F44*4</f>
        <v>17754.465435777638</v>
      </c>
      <c r="G33" s="18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9.5" customHeight="1">
      <c r="A34" s="202" t="s">
        <v>171</v>
      </c>
      <c r="B34" s="113"/>
      <c r="C34" s="113"/>
      <c r="D34" s="113"/>
      <c r="E34" s="113"/>
      <c r="F34" s="195"/>
      <c r="G34" s="18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>
      <c r="A35" s="59" t="s">
        <v>172</v>
      </c>
      <c r="B35" s="60">
        <v>1000</v>
      </c>
      <c r="C35" s="60">
        <v>300</v>
      </c>
      <c r="D35" s="60">
        <v>38</v>
      </c>
      <c r="E35" s="81" t="s">
        <v>173</v>
      </c>
      <c r="F35" s="84">
        <v>1324.0413967815305</v>
      </c>
      <c r="G35" s="6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203" t="s">
        <v>174</v>
      </c>
      <c r="B36" s="58">
        <v>1000</v>
      </c>
      <c r="C36" s="58">
        <v>400</v>
      </c>
      <c r="D36" s="58">
        <v>38</v>
      </c>
      <c r="E36" s="25" t="s">
        <v>173</v>
      </c>
      <c r="F36" s="84">
        <v>1497.6902393270377</v>
      </c>
      <c r="G36" s="68"/>
    </row>
    <row r="37" spans="1:26" ht="12.75" customHeight="1">
      <c r="A37" s="204" t="s">
        <v>175</v>
      </c>
      <c r="B37" s="6">
        <v>1000</v>
      </c>
      <c r="C37" s="6">
        <v>500</v>
      </c>
      <c r="D37" s="58">
        <v>38</v>
      </c>
      <c r="E37" s="17" t="s">
        <v>173</v>
      </c>
      <c r="F37" s="84">
        <v>1734.3055151291023</v>
      </c>
      <c r="G37" s="6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204" t="s">
        <v>176</v>
      </c>
      <c r="B38" s="6">
        <v>1000</v>
      </c>
      <c r="C38" s="6">
        <v>600</v>
      </c>
      <c r="D38" s="58">
        <v>38</v>
      </c>
      <c r="E38" s="17" t="s">
        <v>173</v>
      </c>
      <c r="F38" s="84">
        <v>1959.9206994208212</v>
      </c>
      <c r="G38" s="68"/>
    </row>
    <row r="39" spans="1:26" ht="12.75" customHeight="1">
      <c r="A39" s="204" t="s">
        <v>177</v>
      </c>
      <c r="B39" s="6">
        <v>1000</v>
      </c>
      <c r="C39" s="6">
        <v>700</v>
      </c>
      <c r="D39" s="58">
        <v>38</v>
      </c>
      <c r="E39" s="26" t="s">
        <v>178</v>
      </c>
      <c r="F39" s="84">
        <v>2372.7938421564054</v>
      </c>
      <c r="G39" s="68"/>
    </row>
    <row r="40" spans="1:26" ht="12.75" customHeight="1">
      <c r="A40" s="204" t="s">
        <v>179</v>
      </c>
      <c r="B40" s="6">
        <v>1000</v>
      </c>
      <c r="C40" s="6">
        <v>800</v>
      </c>
      <c r="D40" s="58">
        <v>38</v>
      </c>
      <c r="E40" s="26" t="s">
        <v>178</v>
      </c>
      <c r="F40" s="84">
        <v>2739.5676711478859</v>
      </c>
      <c r="G40" s="6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204" t="s">
        <v>180</v>
      </c>
      <c r="B41" s="9" t="s">
        <v>32</v>
      </c>
      <c r="C41" s="9" t="s">
        <v>32</v>
      </c>
      <c r="D41" s="6">
        <v>1800</v>
      </c>
      <c r="E41" s="109" t="s">
        <v>181</v>
      </c>
      <c r="F41" s="84">
        <v>764.30907774872571</v>
      </c>
      <c r="G41" s="68"/>
      <c r="H41" s="27"/>
    </row>
    <row r="42" spans="1:26" ht="12.75" customHeight="1">
      <c r="A42" s="204" t="s">
        <v>182</v>
      </c>
      <c r="B42" s="9" t="s">
        <v>32</v>
      </c>
      <c r="C42" s="9" t="s">
        <v>32</v>
      </c>
      <c r="D42" s="6">
        <v>2000</v>
      </c>
      <c r="E42" s="110"/>
      <c r="F42" s="84">
        <v>825.59247366736622</v>
      </c>
      <c r="G42" s="68"/>
      <c r="H42" s="27"/>
    </row>
    <row r="43" spans="1:26" ht="13.5" customHeight="1">
      <c r="A43" s="204" t="s">
        <v>183</v>
      </c>
      <c r="B43" s="9" t="s">
        <v>32</v>
      </c>
      <c r="C43" s="9" t="s">
        <v>32</v>
      </c>
      <c r="D43" s="9">
        <v>2200</v>
      </c>
      <c r="E43" s="110"/>
      <c r="F43" s="84">
        <v>896.3040846134877</v>
      </c>
      <c r="G43" s="68"/>
      <c r="H43" s="27"/>
    </row>
    <row r="44" spans="1:26" ht="13.5" customHeight="1">
      <c r="A44" s="204" t="s">
        <v>184</v>
      </c>
      <c r="B44" s="6" t="s">
        <v>32</v>
      </c>
      <c r="C44" s="6" t="s">
        <v>32</v>
      </c>
      <c r="D44" s="6">
        <v>2500</v>
      </c>
      <c r="E44" s="111"/>
      <c r="F44" s="84">
        <v>1014.1567700095518</v>
      </c>
      <c r="G44" s="68"/>
      <c r="H44" s="27"/>
    </row>
    <row r="45" spans="1:26" ht="13.5" customHeight="1">
      <c r="A45" s="205" t="s">
        <v>48</v>
      </c>
      <c r="B45" s="181" t="s">
        <v>32</v>
      </c>
      <c r="C45" s="181" t="s">
        <v>32</v>
      </c>
      <c r="D45" s="181"/>
      <c r="E45" s="206" t="s">
        <v>49</v>
      </c>
      <c r="F45" s="82">
        <v>18</v>
      </c>
      <c r="G45" s="186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9" customHeight="1">
      <c r="A46" s="147" t="s">
        <v>185</v>
      </c>
      <c r="B46" s="112"/>
      <c r="C46" s="112"/>
      <c r="D46" s="112"/>
      <c r="E46" s="112"/>
      <c r="F46" s="112"/>
    </row>
    <row r="47" spans="1:26" ht="12.75" customHeight="1">
      <c r="A47" s="104"/>
      <c r="B47" s="95"/>
      <c r="C47" s="95"/>
      <c r="D47" s="95"/>
      <c r="E47" s="95"/>
      <c r="F47" s="95"/>
    </row>
    <row r="48" spans="1:26" ht="12.75" customHeight="1">
      <c r="A48" s="104"/>
      <c r="B48" s="95"/>
      <c r="C48" s="95"/>
      <c r="D48" s="95"/>
      <c r="E48" s="95"/>
      <c r="F48" s="95"/>
    </row>
    <row r="49" spans="1:6" ht="12.75" customHeight="1">
      <c r="A49" s="104"/>
      <c r="B49" s="95"/>
      <c r="C49" s="95"/>
      <c r="D49" s="95"/>
      <c r="E49" s="95"/>
      <c r="F49" s="95"/>
    </row>
    <row r="50" spans="1:6" ht="12.75" customHeight="1">
      <c r="A50" s="104"/>
      <c r="B50" s="95"/>
      <c r="C50" s="95"/>
      <c r="D50" s="95"/>
      <c r="E50" s="95"/>
      <c r="F50" s="95"/>
    </row>
    <row r="51" spans="1:6" ht="12.75" customHeight="1">
      <c r="A51" s="107"/>
      <c r="B51" s="95"/>
      <c r="C51" s="95"/>
      <c r="D51" s="95"/>
      <c r="E51" s="95"/>
      <c r="F51" s="95"/>
    </row>
    <row r="52" spans="1:6" ht="12" customHeight="1">
      <c r="A52" s="107"/>
      <c r="B52" s="95"/>
      <c r="C52" s="95"/>
      <c r="D52" s="95"/>
      <c r="E52" s="95"/>
      <c r="F52" s="95"/>
    </row>
    <row r="53" spans="1:6" ht="12.75" customHeight="1">
      <c r="A53" s="28"/>
      <c r="B53" s="29"/>
      <c r="C53" s="29"/>
      <c r="D53" s="29"/>
      <c r="E53" s="29"/>
      <c r="F53" s="30"/>
    </row>
    <row r="54" spans="1:6" ht="12.75" customHeight="1">
      <c r="A54" s="29"/>
      <c r="B54" s="29"/>
      <c r="C54" s="29"/>
      <c r="D54" s="29"/>
      <c r="E54" s="29"/>
      <c r="F54" s="30"/>
    </row>
    <row r="55" spans="1:6" ht="12.75" customHeight="1">
      <c r="E55" s="5"/>
    </row>
    <row r="56" spans="1:6" ht="12.75" customHeight="1">
      <c r="A56" s="23"/>
      <c r="B56" s="23"/>
      <c r="C56" s="23"/>
      <c r="D56" s="23"/>
      <c r="F56" s="31"/>
    </row>
    <row r="57" spans="1:6" ht="12.75" customHeight="1">
      <c r="A57" s="23"/>
      <c r="B57" s="23"/>
      <c r="C57" s="23"/>
      <c r="D57" s="23"/>
      <c r="F57" s="31"/>
    </row>
    <row r="58" spans="1:6" ht="12.75" customHeight="1">
      <c r="A58" s="23"/>
      <c r="B58" s="23"/>
      <c r="C58" s="23"/>
      <c r="D58" s="23"/>
      <c r="F58" s="31"/>
    </row>
    <row r="59" spans="1:6" ht="12.75" customHeight="1">
      <c r="A59" s="23"/>
      <c r="B59" s="23"/>
      <c r="C59" s="23"/>
      <c r="D59" s="23"/>
      <c r="F59" s="31"/>
    </row>
    <row r="60" spans="1:6" ht="12.75" customHeight="1">
      <c r="A60" s="23"/>
      <c r="B60" s="23"/>
      <c r="C60" s="23"/>
      <c r="D60" s="23"/>
      <c r="F60" s="31"/>
    </row>
    <row r="61" spans="1:6" ht="12.75" customHeight="1">
      <c r="A61" s="23"/>
      <c r="B61" s="23"/>
      <c r="C61" s="23"/>
      <c r="D61" s="23"/>
      <c r="F61" s="31"/>
    </row>
    <row r="62" spans="1:6" ht="12.75" customHeight="1">
      <c r="A62" s="23"/>
      <c r="B62" s="23"/>
      <c r="C62" s="23"/>
      <c r="D62" s="23"/>
      <c r="F62" s="31"/>
    </row>
    <row r="63" spans="1:6" ht="12.75" customHeight="1">
      <c r="A63" s="23"/>
      <c r="B63" s="23"/>
      <c r="C63" s="23"/>
      <c r="D63" s="23"/>
      <c r="F63" s="31"/>
    </row>
    <row r="64" spans="1:6" ht="12.75" customHeight="1">
      <c r="A64" s="23"/>
      <c r="B64" s="23"/>
      <c r="C64" s="23"/>
      <c r="D64" s="23"/>
      <c r="F64" s="31"/>
    </row>
    <row r="65" spans="1:6" ht="12.75" customHeight="1">
      <c r="A65" s="23"/>
      <c r="B65" s="23"/>
      <c r="C65" s="23"/>
      <c r="D65" s="23"/>
      <c r="F65" s="31"/>
    </row>
    <row r="66" spans="1:6" ht="12.75" customHeight="1">
      <c r="A66" s="23"/>
      <c r="B66" s="23"/>
      <c r="C66" s="23"/>
      <c r="D66" s="23"/>
      <c r="F66" s="31"/>
    </row>
    <row r="67" spans="1:6" ht="12.75" customHeight="1">
      <c r="A67" s="23"/>
      <c r="B67" s="23"/>
      <c r="C67" s="23"/>
      <c r="D67" s="23"/>
      <c r="F67" s="31"/>
    </row>
    <row r="68" spans="1:6" ht="12.75" customHeight="1">
      <c r="A68" s="23"/>
      <c r="B68" s="23"/>
      <c r="C68" s="23"/>
      <c r="D68" s="23"/>
      <c r="F68" s="31"/>
    </row>
    <row r="69" spans="1:6" ht="12.75" customHeight="1">
      <c r="A69" s="23"/>
      <c r="B69" s="23"/>
      <c r="C69" s="23"/>
      <c r="D69" s="23"/>
      <c r="F69" s="31"/>
    </row>
    <row r="70" spans="1:6" ht="12.75" customHeight="1">
      <c r="A70" s="23"/>
      <c r="B70" s="23"/>
      <c r="C70" s="23"/>
      <c r="D70" s="23"/>
      <c r="F70" s="31"/>
    </row>
    <row r="71" spans="1:6" ht="12.75" customHeight="1">
      <c r="A71" s="23"/>
      <c r="B71" s="23"/>
      <c r="C71" s="23"/>
      <c r="D71" s="23"/>
      <c r="F71" s="31"/>
    </row>
    <row r="72" spans="1:6" ht="12.75" customHeight="1">
      <c r="A72" s="23"/>
      <c r="B72" s="23"/>
      <c r="C72" s="23"/>
      <c r="D72" s="23"/>
      <c r="F72" s="31"/>
    </row>
    <row r="73" spans="1:6" ht="12.75" customHeight="1">
      <c r="A73" s="23"/>
      <c r="B73" s="23"/>
      <c r="C73" s="23"/>
      <c r="D73" s="23"/>
      <c r="F73" s="31"/>
    </row>
    <row r="74" spans="1:6" ht="12.75" customHeight="1">
      <c r="A74" s="23"/>
      <c r="B74" s="23"/>
      <c r="C74" s="23"/>
      <c r="D74" s="23"/>
      <c r="F74" s="31"/>
    </row>
    <row r="75" spans="1:6" ht="12.75" customHeight="1">
      <c r="A75" s="23"/>
      <c r="B75" s="23"/>
      <c r="C75" s="23"/>
      <c r="D75" s="23"/>
      <c r="F75" s="31"/>
    </row>
    <row r="76" spans="1:6" ht="12.75" customHeight="1">
      <c r="A76" s="23"/>
      <c r="B76" s="23"/>
      <c r="C76" s="23"/>
      <c r="D76" s="23"/>
      <c r="F76" s="31"/>
    </row>
    <row r="77" spans="1:6" ht="12.75" customHeight="1">
      <c r="A77" s="23"/>
      <c r="B77" s="23"/>
      <c r="C77" s="23"/>
      <c r="D77" s="23"/>
      <c r="F77" s="31"/>
    </row>
    <row r="78" spans="1:6" ht="12.75" customHeight="1">
      <c r="A78" s="23"/>
      <c r="B78" s="23"/>
      <c r="C78" s="23"/>
      <c r="D78" s="23"/>
      <c r="F78" s="31"/>
    </row>
    <row r="79" spans="1:6" ht="12.75" customHeight="1">
      <c r="A79" s="23"/>
      <c r="B79" s="23"/>
      <c r="C79" s="23"/>
      <c r="D79" s="23"/>
      <c r="F79" s="31"/>
    </row>
    <row r="80" spans="1:6" ht="12.75" customHeight="1">
      <c r="A80" s="23"/>
      <c r="B80" s="23"/>
      <c r="C80" s="23"/>
      <c r="D80" s="23"/>
      <c r="F80" s="31"/>
    </row>
    <row r="81" spans="1:6" ht="12.75" customHeight="1">
      <c r="A81" s="23"/>
      <c r="B81" s="23"/>
      <c r="C81" s="23"/>
      <c r="D81" s="23"/>
      <c r="F81" s="31"/>
    </row>
    <row r="82" spans="1:6" ht="12.75" customHeight="1">
      <c r="A82" s="23"/>
      <c r="B82" s="23"/>
      <c r="C82" s="23"/>
      <c r="D82" s="23"/>
      <c r="F82" s="31"/>
    </row>
    <row r="83" spans="1:6" ht="12.75" customHeight="1">
      <c r="A83" s="23"/>
      <c r="B83" s="23"/>
      <c r="C83" s="23"/>
      <c r="D83" s="23"/>
      <c r="F83" s="31"/>
    </row>
    <row r="84" spans="1:6" ht="12.75" customHeight="1">
      <c r="A84" s="23"/>
      <c r="B84" s="23"/>
      <c r="C84" s="23"/>
      <c r="D84" s="23"/>
      <c r="F84" s="31"/>
    </row>
    <row r="85" spans="1:6" ht="12.75" customHeight="1">
      <c r="A85" s="23"/>
      <c r="B85" s="23"/>
      <c r="C85" s="23"/>
      <c r="D85" s="23"/>
      <c r="F85" s="31"/>
    </row>
    <row r="86" spans="1:6" ht="12.75" customHeight="1">
      <c r="A86" s="23"/>
      <c r="B86" s="23"/>
      <c r="C86" s="23"/>
      <c r="D86" s="23"/>
      <c r="F86" s="31"/>
    </row>
    <row r="87" spans="1:6" ht="12.75" customHeight="1">
      <c r="A87" s="23"/>
      <c r="B87" s="23"/>
      <c r="C87" s="23"/>
      <c r="D87" s="23"/>
      <c r="F87" s="31"/>
    </row>
    <row r="88" spans="1:6" ht="12.75" customHeight="1">
      <c r="A88" s="23"/>
      <c r="B88" s="23"/>
      <c r="C88" s="23"/>
      <c r="D88" s="23"/>
      <c r="F88" s="31"/>
    </row>
    <row r="89" spans="1:6" ht="12.75" customHeight="1">
      <c r="A89" s="23"/>
      <c r="B89" s="23"/>
      <c r="C89" s="23"/>
      <c r="D89" s="23"/>
      <c r="F89" s="31"/>
    </row>
    <row r="90" spans="1:6" ht="12.75" customHeight="1">
      <c r="A90" s="23"/>
      <c r="B90" s="23"/>
      <c r="C90" s="23"/>
      <c r="D90" s="23"/>
      <c r="F90" s="31"/>
    </row>
    <row r="91" spans="1:6" ht="12.75" customHeight="1">
      <c r="A91" s="23"/>
      <c r="B91" s="23"/>
      <c r="C91" s="23"/>
      <c r="D91" s="23"/>
      <c r="F91" s="31"/>
    </row>
    <row r="92" spans="1:6" ht="12.75" customHeight="1">
      <c r="A92" s="23"/>
      <c r="B92" s="23"/>
      <c r="C92" s="23"/>
      <c r="D92" s="23"/>
      <c r="F92" s="31"/>
    </row>
    <row r="93" spans="1:6" ht="12.75" customHeight="1">
      <c r="A93" s="23"/>
      <c r="B93" s="23"/>
      <c r="C93" s="23"/>
      <c r="D93" s="23"/>
      <c r="F93" s="31"/>
    </row>
    <row r="94" spans="1:6" ht="12.75" customHeight="1">
      <c r="A94" s="23"/>
      <c r="B94" s="23"/>
      <c r="C94" s="23"/>
      <c r="D94" s="23"/>
      <c r="F94" s="31"/>
    </row>
    <row r="95" spans="1:6" ht="12.75" customHeight="1">
      <c r="A95" s="23"/>
      <c r="B95" s="23"/>
      <c r="C95" s="23"/>
      <c r="D95" s="23"/>
      <c r="F95" s="31"/>
    </row>
    <row r="96" spans="1:6" ht="12.75" customHeight="1">
      <c r="A96" s="23"/>
      <c r="B96" s="23"/>
      <c r="C96" s="23"/>
      <c r="D96" s="23"/>
      <c r="F96" s="31"/>
    </row>
    <row r="97" spans="1:6" ht="12.75" customHeight="1">
      <c r="A97" s="23"/>
      <c r="B97" s="23"/>
      <c r="C97" s="23"/>
      <c r="D97" s="23"/>
      <c r="F97" s="31"/>
    </row>
    <row r="98" spans="1:6" ht="12.75" customHeight="1">
      <c r="A98" s="23"/>
      <c r="B98" s="23"/>
      <c r="C98" s="23"/>
      <c r="D98" s="23"/>
      <c r="F98" s="31"/>
    </row>
    <row r="99" spans="1:6" ht="12.75" customHeight="1">
      <c r="A99" s="23"/>
      <c r="B99" s="23"/>
      <c r="C99" s="23"/>
      <c r="D99" s="23"/>
      <c r="F99" s="31"/>
    </row>
    <row r="100" spans="1:6" ht="12.75" customHeight="1">
      <c r="A100" s="23"/>
      <c r="B100" s="23"/>
      <c r="C100" s="23"/>
      <c r="D100" s="23"/>
      <c r="F100" s="31"/>
    </row>
    <row r="101" spans="1:6" ht="12.75" customHeight="1">
      <c r="A101" s="23"/>
      <c r="B101" s="23"/>
      <c r="C101" s="23"/>
      <c r="D101" s="23"/>
      <c r="F101" s="31"/>
    </row>
    <row r="102" spans="1:6" ht="12.75" customHeight="1">
      <c r="A102" s="23"/>
      <c r="B102" s="23"/>
      <c r="C102" s="23"/>
      <c r="D102" s="23"/>
      <c r="F102" s="31"/>
    </row>
    <row r="103" spans="1:6" ht="12.75" customHeight="1">
      <c r="A103" s="23"/>
      <c r="B103" s="23"/>
      <c r="C103" s="23"/>
      <c r="D103" s="23"/>
      <c r="F103" s="31"/>
    </row>
    <row r="104" spans="1:6" ht="12.75" customHeight="1">
      <c r="A104" s="23"/>
      <c r="B104" s="23"/>
      <c r="C104" s="23"/>
      <c r="D104" s="23"/>
      <c r="F104" s="31"/>
    </row>
    <row r="105" spans="1:6" ht="12.75" customHeight="1">
      <c r="A105" s="23"/>
      <c r="B105" s="23"/>
      <c r="C105" s="23"/>
      <c r="D105" s="23"/>
      <c r="F105" s="31"/>
    </row>
    <row r="106" spans="1:6" ht="12.75" customHeight="1">
      <c r="A106" s="23"/>
      <c r="B106" s="23"/>
      <c r="C106" s="23"/>
      <c r="D106" s="23"/>
      <c r="F106" s="31"/>
    </row>
    <row r="107" spans="1:6" ht="12.75" customHeight="1">
      <c r="A107" s="23"/>
      <c r="B107" s="23"/>
      <c r="C107" s="23"/>
      <c r="D107" s="23"/>
      <c r="F107" s="31"/>
    </row>
    <row r="108" spans="1:6" ht="12.75" customHeight="1">
      <c r="A108" s="23"/>
      <c r="B108" s="23"/>
      <c r="C108" s="23"/>
      <c r="D108" s="23"/>
      <c r="F108" s="31"/>
    </row>
    <row r="109" spans="1:6" ht="12.75" customHeight="1">
      <c r="A109" s="23"/>
      <c r="B109" s="23"/>
      <c r="C109" s="23"/>
      <c r="D109" s="23"/>
      <c r="F109" s="31"/>
    </row>
    <row r="110" spans="1:6" ht="12.75" customHeight="1">
      <c r="A110" s="23"/>
      <c r="B110" s="23"/>
      <c r="C110" s="23"/>
      <c r="D110" s="23"/>
      <c r="F110" s="31"/>
    </row>
    <row r="111" spans="1:6" ht="12.75" customHeight="1">
      <c r="A111" s="23"/>
      <c r="B111" s="23"/>
      <c r="C111" s="23"/>
      <c r="D111" s="23"/>
      <c r="F111" s="31"/>
    </row>
    <row r="112" spans="1:6" ht="12.75" customHeight="1">
      <c r="A112" s="23"/>
      <c r="B112" s="23"/>
      <c r="C112" s="23"/>
      <c r="D112" s="23"/>
      <c r="F112" s="31"/>
    </row>
    <row r="113" spans="1:6" ht="12.75" customHeight="1">
      <c r="A113" s="23"/>
      <c r="B113" s="23"/>
      <c r="C113" s="23"/>
      <c r="D113" s="23"/>
      <c r="F113" s="31"/>
    </row>
    <row r="114" spans="1:6" ht="12.75" customHeight="1">
      <c r="A114" s="23"/>
      <c r="B114" s="23"/>
      <c r="C114" s="23"/>
      <c r="D114" s="23"/>
      <c r="F114" s="31"/>
    </row>
    <row r="115" spans="1:6" ht="12.75" customHeight="1">
      <c r="A115" s="23"/>
      <c r="B115" s="23"/>
      <c r="C115" s="23"/>
      <c r="D115" s="23"/>
      <c r="F115" s="31"/>
    </row>
    <row r="116" spans="1:6" ht="12.75" customHeight="1">
      <c r="A116" s="23"/>
      <c r="B116" s="23"/>
      <c r="C116" s="23"/>
      <c r="D116" s="23"/>
      <c r="F116" s="31"/>
    </row>
    <row r="117" spans="1:6" ht="12.75" customHeight="1">
      <c r="A117" s="23"/>
      <c r="B117" s="23"/>
      <c r="C117" s="23"/>
      <c r="D117" s="23"/>
      <c r="F117" s="31"/>
    </row>
    <row r="118" spans="1:6" ht="12.75" customHeight="1">
      <c r="A118" s="23"/>
      <c r="B118" s="23"/>
      <c r="C118" s="23"/>
      <c r="D118" s="23"/>
      <c r="F118" s="31"/>
    </row>
    <row r="119" spans="1:6" ht="12.75" customHeight="1">
      <c r="A119" s="23"/>
      <c r="B119" s="23"/>
      <c r="C119" s="23"/>
      <c r="D119" s="23"/>
      <c r="F119" s="31"/>
    </row>
    <row r="120" spans="1:6" ht="12.75" customHeight="1">
      <c r="A120" s="23"/>
      <c r="B120" s="23"/>
      <c r="C120" s="23"/>
      <c r="D120" s="23"/>
      <c r="F120" s="31"/>
    </row>
    <row r="121" spans="1:6" ht="12.75" customHeight="1">
      <c r="A121" s="23"/>
      <c r="B121" s="23"/>
      <c r="C121" s="23"/>
      <c r="D121" s="23"/>
      <c r="F121" s="31"/>
    </row>
    <row r="122" spans="1:6" ht="12.75" customHeight="1">
      <c r="A122" s="23"/>
      <c r="B122" s="23"/>
      <c r="C122" s="23"/>
      <c r="D122" s="23"/>
      <c r="F122" s="31"/>
    </row>
    <row r="123" spans="1:6" ht="12.75" customHeight="1">
      <c r="A123" s="23"/>
      <c r="B123" s="23"/>
      <c r="C123" s="23"/>
      <c r="D123" s="23"/>
      <c r="F123" s="31"/>
    </row>
    <row r="124" spans="1:6" ht="12.75" customHeight="1">
      <c r="A124" s="23"/>
      <c r="B124" s="23"/>
      <c r="C124" s="23"/>
      <c r="D124" s="23"/>
      <c r="F124" s="31"/>
    </row>
    <row r="125" spans="1:6" ht="12.75" customHeight="1">
      <c r="A125" s="23"/>
      <c r="B125" s="23"/>
      <c r="C125" s="23"/>
      <c r="D125" s="23"/>
      <c r="F125" s="31"/>
    </row>
    <row r="126" spans="1:6" ht="12.75" customHeight="1">
      <c r="A126" s="23"/>
      <c r="B126" s="23"/>
      <c r="C126" s="23"/>
      <c r="D126" s="23"/>
      <c r="F126" s="31"/>
    </row>
    <row r="127" spans="1:6" ht="12.75" customHeight="1">
      <c r="A127" s="23"/>
      <c r="B127" s="23"/>
      <c r="C127" s="23"/>
      <c r="D127" s="23"/>
      <c r="F127" s="31"/>
    </row>
    <row r="128" spans="1:6" ht="12.75" customHeight="1">
      <c r="A128" s="23"/>
      <c r="B128" s="23"/>
      <c r="C128" s="23"/>
      <c r="D128" s="23"/>
      <c r="F128" s="31"/>
    </row>
    <row r="129" spans="1:6" ht="12.75" customHeight="1">
      <c r="A129" s="23"/>
      <c r="B129" s="23"/>
      <c r="C129" s="23"/>
      <c r="D129" s="23"/>
      <c r="F129" s="31"/>
    </row>
    <row r="130" spans="1:6" ht="12.75" customHeight="1">
      <c r="A130" s="23"/>
      <c r="B130" s="23"/>
      <c r="C130" s="23"/>
      <c r="D130" s="23"/>
      <c r="F130" s="31"/>
    </row>
    <row r="131" spans="1:6" ht="12.75" customHeight="1">
      <c r="A131" s="23"/>
      <c r="B131" s="23"/>
      <c r="C131" s="23"/>
      <c r="D131" s="23"/>
      <c r="F131" s="31"/>
    </row>
    <row r="132" spans="1:6" ht="12.75" customHeight="1">
      <c r="A132" s="23"/>
      <c r="B132" s="23"/>
      <c r="C132" s="23"/>
      <c r="D132" s="23"/>
      <c r="F132" s="31"/>
    </row>
    <row r="133" spans="1:6" ht="12.75" customHeight="1">
      <c r="A133" s="23"/>
      <c r="B133" s="23"/>
      <c r="C133" s="23"/>
      <c r="D133" s="23"/>
      <c r="F133" s="31"/>
    </row>
    <row r="134" spans="1:6" ht="12.75" customHeight="1">
      <c r="A134" s="23"/>
      <c r="B134" s="23"/>
      <c r="C134" s="23"/>
      <c r="D134" s="23"/>
      <c r="F134" s="31"/>
    </row>
    <row r="135" spans="1:6" ht="12.75" customHeight="1">
      <c r="A135" s="23"/>
      <c r="B135" s="23"/>
      <c r="C135" s="23"/>
      <c r="D135" s="23"/>
      <c r="F135" s="31"/>
    </row>
    <row r="136" spans="1:6" ht="12.75" customHeight="1">
      <c r="A136" s="23"/>
      <c r="B136" s="23"/>
      <c r="C136" s="23"/>
      <c r="D136" s="23"/>
      <c r="F136" s="31"/>
    </row>
    <row r="137" spans="1:6" ht="12.75" customHeight="1">
      <c r="A137" s="23"/>
      <c r="B137" s="23"/>
      <c r="C137" s="23"/>
      <c r="D137" s="23"/>
      <c r="F137" s="31"/>
    </row>
    <row r="138" spans="1:6" ht="12.75" customHeight="1">
      <c r="A138" s="23"/>
      <c r="B138" s="23"/>
      <c r="C138" s="23"/>
      <c r="D138" s="23"/>
      <c r="F138" s="31"/>
    </row>
    <row r="139" spans="1:6" ht="12.75" customHeight="1">
      <c r="A139" s="23"/>
      <c r="B139" s="23"/>
      <c r="C139" s="23"/>
      <c r="D139" s="23"/>
      <c r="F139" s="31"/>
    </row>
    <row r="140" spans="1:6" ht="12.75" customHeight="1">
      <c r="A140" s="23"/>
      <c r="B140" s="23"/>
      <c r="C140" s="23"/>
      <c r="D140" s="23"/>
      <c r="F140" s="31"/>
    </row>
    <row r="141" spans="1:6" ht="12.75" customHeight="1">
      <c r="A141" s="23"/>
      <c r="B141" s="23"/>
      <c r="C141" s="23"/>
      <c r="D141" s="23"/>
      <c r="F141" s="31"/>
    </row>
    <row r="142" spans="1:6" ht="12.75" customHeight="1">
      <c r="A142" s="23"/>
      <c r="B142" s="23"/>
      <c r="C142" s="23"/>
      <c r="D142" s="23"/>
      <c r="F142" s="31"/>
    </row>
    <row r="143" spans="1:6" ht="12.75" customHeight="1">
      <c r="A143" s="23"/>
      <c r="B143" s="23"/>
      <c r="C143" s="23"/>
      <c r="D143" s="23"/>
      <c r="F143" s="31"/>
    </row>
    <row r="144" spans="1:6" ht="12.75" customHeight="1">
      <c r="A144" s="23"/>
      <c r="B144" s="23"/>
      <c r="C144" s="23"/>
      <c r="D144" s="23"/>
      <c r="F144" s="31"/>
    </row>
    <row r="145" spans="1:6" ht="12.75" customHeight="1">
      <c r="A145" s="23"/>
      <c r="B145" s="23"/>
      <c r="C145" s="23"/>
      <c r="D145" s="23"/>
      <c r="F145" s="31"/>
    </row>
    <row r="146" spans="1:6" ht="12.75" customHeight="1">
      <c r="A146" s="23"/>
      <c r="B146" s="23"/>
      <c r="C146" s="23"/>
      <c r="D146" s="23"/>
      <c r="F146" s="31"/>
    </row>
    <row r="147" spans="1:6" ht="12.75" customHeight="1">
      <c r="A147" s="23"/>
      <c r="B147" s="23"/>
      <c r="C147" s="23"/>
      <c r="D147" s="23"/>
      <c r="F147" s="31"/>
    </row>
    <row r="148" spans="1:6" ht="12.75" customHeight="1">
      <c r="A148" s="23"/>
      <c r="B148" s="23"/>
      <c r="C148" s="23"/>
      <c r="D148" s="23"/>
      <c r="F148" s="31"/>
    </row>
    <row r="149" spans="1:6" ht="12.75" customHeight="1">
      <c r="A149" s="23"/>
      <c r="B149" s="23"/>
      <c r="C149" s="23"/>
      <c r="D149" s="23"/>
      <c r="F149" s="31"/>
    </row>
    <row r="150" spans="1:6" ht="12.75" customHeight="1">
      <c r="A150" s="23"/>
      <c r="B150" s="23"/>
      <c r="C150" s="23"/>
      <c r="D150" s="23"/>
      <c r="F150" s="31"/>
    </row>
    <row r="151" spans="1:6" ht="12.75" customHeight="1">
      <c r="A151" s="23"/>
      <c r="B151" s="23"/>
      <c r="C151" s="23"/>
      <c r="D151" s="23"/>
      <c r="F151" s="31"/>
    </row>
    <row r="152" spans="1:6" ht="12.75" customHeight="1">
      <c r="A152" s="23"/>
      <c r="B152" s="23"/>
      <c r="C152" s="23"/>
      <c r="D152" s="23"/>
      <c r="F152" s="31"/>
    </row>
    <row r="153" spans="1:6" ht="12.75" customHeight="1">
      <c r="A153" s="23"/>
      <c r="B153" s="23"/>
      <c r="C153" s="23"/>
      <c r="D153" s="23"/>
      <c r="F153" s="31"/>
    </row>
    <row r="154" spans="1:6" ht="12.75" customHeight="1">
      <c r="A154" s="23"/>
      <c r="B154" s="23"/>
      <c r="C154" s="23"/>
      <c r="D154" s="23"/>
      <c r="F154" s="31"/>
    </row>
    <row r="155" spans="1:6" ht="12.75" customHeight="1">
      <c r="A155" s="23"/>
      <c r="B155" s="23"/>
      <c r="C155" s="23"/>
      <c r="D155" s="23"/>
      <c r="F155" s="31"/>
    </row>
    <row r="156" spans="1:6" ht="12.75" customHeight="1">
      <c r="A156" s="23"/>
      <c r="B156" s="23"/>
      <c r="C156" s="23"/>
      <c r="D156" s="23"/>
      <c r="F156" s="31"/>
    </row>
    <row r="157" spans="1:6" ht="12.75" customHeight="1">
      <c r="A157" s="23"/>
      <c r="B157" s="23"/>
      <c r="C157" s="23"/>
      <c r="D157" s="23"/>
      <c r="F157" s="31"/>
    </row>
    <row r="158" spans="1:6" ht="12.75" customHeight="1">
      <c r="A158" s="23"/>
      <c r="B158" s="23"/>
      <c r="C158" s="23"/>
      <c r="D158" s="23"/>
      <c r="F158" s="31"/>
    </row>
    <row r="159" spans="1:6" ht="12.75" customHeight="1">
      <c r="A159" s="23"/>
      <c r="B159" s="23"/>
      <c r="C159" s="23"/>
      <c r="D159" s="23"/>
      <c r="F159" s="31"/>
    </row>
    <row r="160" spans="1:6" ht="12.75" customHeight="1">
      <c r="A160" s="23"/>
      <c r="B160" s="23"/>
      <c r="C160" s="23"/>
      <c r="D160" s="23"/>
      <c r="F160" s="31"/>
    </row>
    <row r="161" spans="1:6" ht="12.75" customHeight="1">
      <c r="A161" s="23"/>
      <c r="B161" s="23"/>
      <c r="C161" s="23"/>
      <c r="D161" s="23"/>
      <c r="F161" s="31"/>
    </row>
    <row r="162" spans="1:6" ht="12.75" customHeight="1">
      <c r="A162" s="23"/>
      <c r="B162" s="23"/>
      <c r="C162" s="23"/>
      <c r="D162" s="23"/>
      <c r="F162" s="31"/>
    </row>
    <row r="163" spans="1:6" ht="12.75" customHeight="1">
      <c r="A163" s="23"/>
      <c r="B163" s="23"/>
      <c r="C163" s="23"/>
      <c r="D163" s="23"/>
      <c r="F163" s="31"/>
    </row>
    <row r="164" spans="1:6" ht="12.75" customHeight="1">
      <c r="A164" s="23"/>
      <c r="B164" s="23"/>
      <c r="C164" s="23"/>
      <c r="D164" s="23"/>
      <c r="F164" s="31"/>
    </row>
    <row r="165" spans="1:6" ht="12.75" customHeight="1">
      <c r="A165" s="23"/>
      <c r="B165" s="23"/>
      <c r="C165" s="23"/>
      <c r="D165" s="23"/>
      <c r="F165" s="31"/>
    </row>
    <row r="166" spans="1:6" ht="12.75" customHeight="1">
      <c r="A166" s="23"/>
      <c r="B166" s="23"/>
      <c r="C166" s="23"/>
      <c r="D166" s="23"/>
      <c r="F166" s="31"/>
    </row>
    <row r="167" spans="1:6" ht="12.75" customHeight="1">
      <c r="A167" s="23"/>
      <c r="B167" s="23"/>
      <c r="C167" s="23"/>
      <c r="D167" s="23"/>
      <c r="F167" s="31"/>
    </row>
    <row r="168" spans="1:6" ht="12.75" customHeight="1">
      <c r="A168" s="23"/>
      <c r="B168" s="23"/>
      <c r="C168" s="23"/>
      <c r="D168" s="23"/>
      <c r="F168" s="31"/>
    </row>
    <row r="169" spans="1:6" ht="12.75" customHeight="1">
      <c r="A169" s="23"/>
      <c r="B169" s="23"/>
      <c r="C169" s="23"/>
      <c r="D169" s="23"/>
      <c r="F169" s="31"/>
    </row>
    <row r="170" spans="1:6" ht="12.75" customHeight="1">
      <c r="A170" s="23"/>
      <c r="B170" s="23"/>
      <c r="C170" s="23"/>
      <c r="D170" s="23"/>
      <c r="F170" s="31"/>
    </row>
    <row r="171" spans="1:6" ht="12.75" customHeight="1">
      <c r="A171" s="23"/>
      <c r="B171" s="23"/>
      <c r="C171" s="23"/>
      <c r="D171" s="23"/>
      <c r="F171" s="31"/>
    </row>
    <row r="172" spans="1:6" ht="12.75" customHeight="1">
      <c r="A172" s="23"/>
      <c r="B172" s="23"/>
      <c r="C172" s="23"/>
      <c r="D172" s="23"/>
      <c r="F172" s="31"/>
    </row>
    <row r="173" spans="1:6" ht="12.75" customHeight="1">
      <c r="A173" s="23"/>
      <c r="B173" s="23"/>
      <c r="C173" s="23"/>
      <c r="D173" s="23"/>
      <c r="F173" s="31"/>
    </row>
    <row r="174" spans="1:6" ht="12.75" customHeight="1">
      <c r="A174" s="23"/>
      <c r="B174" s="23"/>
      <c r="C174" s="23"/>
      <c r="D174" s="23"/>
      <c r="F174" s="31"/>
    </row>
    <row r="175" spans="1:6" ht="12.75" customHeight="1">
      <c r="A175" s="23"/>
      <c r="B175" s="23"/>
      <c r="C175" s="23"/>
      <c r="D175" s="23"/>
      <c r="F175" s="31"/>
    </row>
    <row r="176" spans="1:6" ht="12.75" customHeight="1">
      <c r="A176" s="23"/>
      <c r="B176" s="23"/>
      <c r="C176" s="23"/>
      <c r="D176" s="23"/>
      <c r="F176" s="31"/>
    </row>
    <row r="177" spans="1:6" ht="12.75" customHeight="1">
      <c r="A177" s="23"/>
      <c r="B177" s="23"/>
      <c r="C177" s="23"/>
      <c r="D177" s="23"/>
      <c r="F177" s="31"/>
    </row>
    <row r="178" spans="1:6" ht="12.75" customHeight="1">
      <c r="A178" s="23"/>
      <c r="B178" s="23"/>
      <c r="C178" s="23"/>
      <c r="D178" s="23"/>
      <c r="F178" s="31"/>
    </row>
    <row r="179" spans="1:6" ht="12.75" customHeight="1">
      <c r="A179" s="23"/>
      <c r="B179" s="23"/>
      <c r="C179" s="23"/>
      <c r="D179" s="23"/>
      <c r="F179" s="31"/>
    </row>
    <row r="180" spans="1:6" ht="12.75" customHeight="1">
      <c r="A180" s="23"/>
      <c r="B180" s="23"/>
      <c r="C180" s="23"/>
      <c r="D180" s="23"/>
      <c r="F180" s="31"/>
    </row>
    <row r="181" spans="1:6" ht="12.75" customHeight="1">
      <c r="A181" s="23"/>
      <c r="B181" s="23"/>
      <c r="C181" s="23"/>
      <c r="D181" s="23"/>
      <c r="F181" s="31"/>
    </row>
    <row r="182" spans="1:6" ht="12.75" customHeight="1">
      <c r="A182" s="23"/>
      <c r="B182" s="23"/>
      <c r="C182" s="23"/>
      <c r="D182" s="23"/>
      <c r="F182" s="31"/>
    </row>
    <row r="183" spans="1:6" ht="12.75" customHeight="1">
      <c r="A183" s="23"/>
      <c r="B183" s="23"/>
      <c r="C183" s="23"/>
      <c r="D183" s="23"/>
      <c r="F183" s="31"/>
    </row>
    <row r="184" spans="1:6" ht="12.75" customHeight="1">
      <c r="A184" s="23"/>
      <c r="B184" s="23"/>
      <c r="C184" s="23"/>
      <c r="D184" s="23"/>
      <c r="F184" s="31"/>
    </row>
    <row r="185" spans="1:6" ht="12.75" customHeight="1">
      <c r="A185" s="23"/>
      <c r="B185" s="23"/>
      <c r="C185" s="23"/>
      <c r="D185" s="23"/>
      <c r="F185" s="31"/>
    </row>
    <row r="186" spans="1:6" ht="12.75" customHeight="1">
      <c r="A186" s="23"/>
      <c r="B186" s="23"/>
      <c r="C186" s="23"/>
      <c r="D186" s="23"/>
      <c r="F186" s="31"/>
    </row>
    <row r="187" spans="1:6" ht="12.75" customHeight="1">
      <c r="A187" s="23"/>
      <c r="B187" s="23"/>
      <c r="C187" s="23"/>
      <c r="D187" s="23"/>
      <c r="F187" s="31"/>
    </row>
    <row r="188" spans="1:6" ht="12.75" customHeight="1">
      <c r="A188" s="23"/>
      <c r="B188" s="23"/>
      <c r="C188" s="23"/>
      <c r="D188" s="23"/>
      <c r="F188" s="31"/>
    </row>
    <row r="189" spans="1:6" ht="12.75" customHeight="1">
      <c r="A189" s="23"/>
      <c r="B189" s="23"/>
      <c r="C189" s="23"/>
      <c r="D189" s="23"/>
      <c r="F189" s="31"/>
    </row>
    <row r="190" spans="1:6" ht="12.75" customHeight="1">
      <c r="A190" s="23"/>
      <c r="B190" s="23"/>
      <c r="C190" s="23"/>
      <c r="D190" s="23"/>
      <c r="F190" s="31"/>
    </row>
    <row r="191" spans="1:6" ht="12.75" customHeight="1">
      <c r="A191" s="23"/>
      <c r="B191" s="23"/>
      <c r="C191" s="23"/>
      <c r="D191" s="23"/>
      <c r="F191" s="31"/>
    </row>
    <row r="192" spans="1:6" ht="12.75" customHeight="1">
      <c r="A192" s="23"/>
      <c r="B192" s="23"/>
      <c r="C192" s="23"/>
      <c r="D192" s="23"/>
      <c r="F192" s="31"/>
    </row>
    <row r="193" spans="1:6" ht="12.75" customHeight="1">
      <c r="A193" s="23"/>
      <c r="B193" s="23"/>
      <c r="C193" s="23"/>
      <c r="D193" s="23"/>
      <c r="F193" s="31"/>
    </row>
    <row r="194" spans="1:6" ht="12.75" customHeight="1">
      <c r="A194" s="23"/>
      <c r="B194" s="23"/>
      <c r="C194" s="23"/>
      <c r="D194" s="23"/>
      <c r="F194" s="31"/>
    </row>
    <row r="195" spans="1:6" ht="12.75" customHeight="1">
      <c r="A195" s="23"/>
      <c r="B195" s="23"/>
      <c r="C195" s="23"/>
      <c r="D195" s="23"/>
      <c r="F195" s="31"/>
    </row>
    <row r="196" spans="1:6" ht="12.75" customHeight="1">
      <c r="A196" s="23"/>
      <c r="B196" s="23"/>
      <c r="C196" s="23"/>
      <c r="D196" s="23"/>
      <c r="F196" s="31"/>
    </row>
    <row r="197" spans="1:6" ht="12.75" customHeight="1">
      <c r="A197" s="23"/>
      <c r="B197" s="23"/>
      <c r="C197" s="23"/>
      <c r="D197" s="23"/>
      <c r="F197" s="31"/>
    </row>
    <row r="198" spans="1:6" ht="12.75" customHeight="1">
      <c r="A198" s="23"/>
      <c r="B198" s="23"/>
      <c r="C198" s="23"/>
      <c r="D198" s="23"/>
      <c r="F198" s="31"/>
    </row>
    <row r="199" spans="1:6" ht="12.75" customHeight="1">
      <c r="A199" s="23"/>
      <c r="B199" s="23"/>
      <c r="C199" s="23"/>
      <c r="D199" s="23"/>
      <c r="F199" s="31"/>
    </row>
    <row r="200" spans="1:6" ht="12.75" customHeight="1">
      <c r="A200" s="23"/>
      <c r="B200" s="23"/>
      <c r="C200" s="23"/>
      <c r="D200" s="23"/>
      <c r="F200" s="31"/>
    </row>
    <row r="201" spans="1:6" ht="12.75" customHeight="1">
      <c r="A201" s="23"/>
      <c r="B201" s="23"/>
      <c r="C201" s="23"/>
      <c r="D201" s="23"/>
      <c r="F201" s="31"/>
    </row>
    <row r="202" spans="1:6" ht="12.75" customHeight="1">
      <c r="A202" s="23"/>
      <c r="B202" s="23"/>
      <c r="C202" s="23"/>
      <c r="D202" s="23"/>
      <c r="F202" s="31"/>
    </row>
    <row r="203" spans="1:6" ht="12.75" customHeight="1">
      <c r="A203" s="23"/>
      <c r="B203" s="23"/>
      <c r="C203" s="23"/>
      <c r="D203" s="23"/>
      <c r="F203" s="31"/>
    </row>
    <row r="204" spans="1:6" ht="12.75" customHeight="1">
      <c r="A204" s="23"/>
      <c r="B204" s="23"/>
      <c r="C204" s="23"/>
      <c r="D204" s="23"/>
      <c r="F204" s="31"/>
    </row>
    <row r="205" spans="1:6" ht="12.75" customHeight="1">
      <c r="A205" s="23"/>
      <c r="B205" s="23"/>
      <c r="C205" s="23"/>
      <c r="D205" s="23"/>
      <c r="F205" s="31"/>
    </row>
    <row r="206" spans="1:6" ht="12.75" customHeight="1">
      <c r="A206" s="23"/>
      <c r="B206" s="23"/>
      <c r="C206" s="23"/>
      <c r="D206" s="23"/>
      <c r="F206" s="31"/>
    </row>
    <row r="207" spans="1:6" ht="12.75" customHeight="1">
      <c r="A207" s="23"/>
      <c r="B207" s="23"/>
      <c r="C207" s="23"/>
      <c r="D207" s="23"/>
      <c r="F207" s="31"/>
    </row>
    <row r="208" spans="1:6" ht="12.75" customHeight="1">
      <c r="A208" s="23"/>
      <c r="B208" s="23"/>
      <c r="C208" s="23"/>
      <c r="D208" s="23"/>
      <c r="F208" s="31"/>
    </row>
    <row r="209" spans="1:6" ht="12.75" customHeight="1">
      <c r="A209" s="23"/>
      <c r="B209" s="23"/>
      <c r="C209" s="23"/>
      <c r="D209" s="23"/>
      <c r="F209" s="31"/>
    </row>
    <row r="210" spans="1:6" ht="12.75" customHeight="1">
      <c r="A210" s="23"/>
      <c r="B210" s="23"/>
      <c r="C210" s="23"/>
      <c r="D210" s="23"/>
      <c r="F210" s="31"/>
    </row>
    <row r="211" spans="1:6" ht="12.75" customHeight="1">
      <c r="A211" s="23"/>
      <c r="B211" s="23"/>
      <c r="C211" s="23"/>
      <c r="D211" s="23"/>
      <c r="F211" s="31"/>
    </row>
    <row r="212" spans="1:6" ht="12.75" customHeight="1">
      <c r="A212" s="23"/>
      <c r="B212" s="23"/>
      <c r="C212" s="23"/>
      <c r="D212" s="23"/>
      <c r="F212" s="31"/>
    </row>
    <row r="213" spans="1:6" ht="12.75" customHeight="1">
      <c r="A213" s="23"/>
      <c r="B213" s="23"/>
      <c r="C213" s="23"/>
      <c r="D213" s="23"/>
      <c r="F213" s="31"/>
    </row>
    <row r="214" spans="1:6" ht="12.75" customHeight="1">
      <c r="A214" s="23"/>
      <c r="B214" s="23"/>
      <c r="C214" s="23"/>
      <c r="D214" s="23"/>
      <c r="F214" s="31"/>
    </row>
    <row r="215" spans="1:6" ht="12.75" customHeight="1">
      <c r="A215" s="23"/>
      <c r="B215" s="23"/>
      <c r="C215" s="23"/>
      <c r="D215" s="23"/>
      <c r="F215" s="31"/>
    </row>
    <row r="216" spans="1:6" ht="12.75" customHeight="1">
      <c r="A216" s="23"/>
      <c r="B216" s="23"/>
      <c r="C216" s="23"/>
      <c r="D216" s="23"/>
      <c r="F216" s="31"/>
    </row>
    <row r="217" spans="1:6" ht="12.75" customHeight="1">
      <c r="A217" s="23"/>
      <c r="B217" s="23"/>
      <c r="C217" s="23"/>
      <c r="D217" s="23"/>
      <c r="F217" s="31"/>
    </row>
    <row r="218" spans="1:6" ht="12.75" customHeight="1">
      <c r="A218" s="23"/>
      <c r="B218" s="23"/>
      <c r="C218" s="23"/>
      <c r="D218" s="23"/>
      <c r="F218" s="31"/>
    </row>
    <row r="219" spans="1:6" ht="12.75" customHeight="1">
      <c r="A219" s="23"/>
      <c r="B219" s="23"/>
      <c r="C219" s="23"/>
      <c r="D219" s="23"/>
      <c r="F219" s="31"/>
    </row>
    <row r="220" spans="1:6" ht="12.75" customHeight="1">
      <c r="A220" s="23"/>
      <c r="B220" s="23"/>
      <c r="C220" s="23"/>
      <c r="D220" s="23"/>
      <c r="F220" s="31"/>
    </row>
    <row r="221" spans="1:6" ht="12.75" customHeight="1">
      <c r="A221" s="23"/>
      <c r="B221" s="23"/>
      <c r="C221" s="23"/>
      <c r="D221" s="23"/>
      <c r="F221" s="31"/>
    </row>
    <row r="222" spans="1:6" ht="12.75" customHeight="1">
      <c r="A222" s="23"/>
      <c r="B222" s="23"/>
      <c r="C222" s="23"/>
      <c r="D222" s="23"/>
      <c r="F222" s="31"/>
    </row>
    <row r="223" spans="1:6" ht="12.75" customHeight="1">
      <c r="A223" s="23"/>
      <c r="B223" s="23"/>
      <c r="C223" s="23"/>
      <c r="D223" s="23"/>
      <c r="F223" s="31"/>
    </row>
    <row r="224" spans="1:6" ht="12.75" customHeight="1">
      <c r="A224" s="23"/>
      <c r="B224" s="23"/>
      <c r="C224" s="23"/>
      <c r="D224" s="23"/>
      <c r="F224" s="31"/>
    </row>
    <row r="225" spans="1:6" ht="12.75" customHeight="1">
      <c r="A225" s="23"/>
      <c r="B225" s="23"/>
      <c r="C225" s="23"/>
      <c r="D225" s="23"/>
      <c r="F225" s="31"/>
    </row>
    <row r="226" spans="1:6" ht="12.75" customHeight="1">
      <c r="A226" s="23"/>
      <c r="B226" s="23"/>
      <c r="C226" s="23"/>
      <c r="D226" s="23"/>
      <c r="F226" s="31"/>
    </row>
    <row r="227" spans="1:6" ht="12.75" customHeight="1">
      <c r="A227" s="23"/>
      <c r="B227" s="23"/>
      <c r="C227" s="23"/>
      <c r="D227" s="23"/>
      <c r="F227" s="31"/>
    </row>
    <row r="228" spans="1:6" ht="12.75" customHeight="1">
      <c r="A228" s="23"/>
      <c r="B228" s="23"/>
      <c r="C228" s="23"/>
      <c r="D228" s="23"/>
      <c r="F228" s="31"/>
    </row>
    <row r="229" spans="1:6" ht="12.75" customHeight="1">
      <c r="A229" s="23"/>
      <c r="B229" s="23"/>
      <c r="C229" s="23"/>
      <c r="D229" s="23"/>
      <c r="F229" s="31"/>
    </row>
    <row r="230" spans="1:6" ht="12.75" customHeight="1">
      <c r="A230" s="23"/>
      <c r="B230" s="23"/>
      <c r="C230" s="23"/>
      <c r="D230" s="23"/>
      <c r="F230" s="31"/>
    </row>
    <row r="231" spans="1:6" ht="12.75" customHeight="1">
      <c r="A231" s="23"/>
      <c r="B231" s="23"/>
      <c r="C231" s="23"/>
      <c r="D231" s="23"/>
      <c r="F231" s="31"/>
    </row>
    <row r="232" spans="1:6" ht="12.75" customHeight="1">
      <c r="A232" s="23"/>
      <c r="B232" s="23"/>
      <c r="C232" s="23"/>
      <c r="D232" s="23"/>
      <c r="F232" s="31"/>
    </row>
    <row r="233" spans="1:6" ht="12.75" customHeight="1">
      <c r="A233" s="23"/>
      <c r="B233" s="23"/>
      <c r="C233" s="23"/>
      <c r="D233" s="23"/>
      <c r="F233" s="31"/>
    </row>
    <row r="234" spans="1:6" ht="12.75" customHeight="1">
      <c r="A234" s="23"/>
      <c r="B234" s="23"/>
      <c r="C234" s="23"/>
      <c r="D234" s="23"/>
      <c r="F234" s="31"/>
    </row>
    <row r="235" spans="1:6" ht="12.75" customHeight="1">
      <c r="A235" s="23"/>
      <c r="B235" s="23"/>
      <c r="C235" s="23"/>
      <c r="D235" s="23"/>
      <c r="F235" s="31"/>
    </row>
    <row r="236" spans="1:6" ht="12.75" customHeight="1">
      <c r="A236" s="23"/>
      <c r="B236" s="23"/>
      <c r="C236" s="23"/>
      <c r="D236" s="23"/>
      <c r="F236" s="31"/>
    </row>
    <row r="237" spans="1:6" ht="12.75" customHeight="1">
      <c r="A237" s="23"/>
      <c r="B237" s="23"/>
      <c r="C237" s="23"/>
      <c r="D237" s="23"/>
      <c r="F237" s="31"/>
    </row>
    <row r="238" spans="1:6" ht="12.75" customHeight="1">
      <c r="A238" s="23"/>
      <c r="B238" s="23"/>
      <c r="C238" s="23"/>
      <c r="D238" s="23"/>
      <c r="F238" s="31"/>
    </row>
    <row r="239" spans="1:6" ht="12.75" customHeight="1">
      <c r="A239" s="23"/>
      <c r="B239" s="23"/>
      <c r="C239" s="23"/>
      <c r="D239" s="23"/>
      <c r="F239" s="31"/>
    </row>
    <row r="240" spans="1:6" ht="12.75" customHeight="1">
      <c r="A240" s="23"/>
      <c r="B240" s="23"/>
      <c r="C240" s="23"/>
      <c r="D240" s="23"/>
      <c r="F240" s="31"/>
    </row>
    <row r="241" spans="1:6" ht="12.75" customHeight="1">
      <c r="A241" s="23"/>
      <c r="B241" s="23"/>
      <c r="C241" s="23"/>
      <c r="D241" s="23"/>
      <c r="F241" s="31"/>
    </row>
    <row r="242" spans="1:6" ht="12.75" customHeight="1">
      <c r="A242" s="23"/>
      <c r="B242" s="23"/>
      <c r="C242" s="23"/>
      <c r="D242" s="23"/>
      <c r="F242" s="31"/>
    </row>
    <row r="243" spans="1:6" ht="12.75" customHeight="1">
      <c r="A243" s="23"/>
      <c r="B243" s="23"/>
      <c r="C243" s="23"/>
      <c r="D243" s="23"/>
      <c r="F243" s="31"/>
    </row>
    <row r="244" spans="1:6" ht="12.75" customHeight="1">
      <c r="A244" s="23"/>
      <c r="B244" s="23"/>
      <c r="C244" s="23"/>
      <c r="D244" s="23"/>
      <c r="F244" s="31"/>
    </row>
    <row r="245" spans="1:6" ht="12.75" customHeight="1">
      <c r="A245" s="23"/>
      <c r="B245" s="23"/>
      <c r="C245" s="23"/>
      <c r="D245" s="23"/>
      <c r="F245" s="31"/>
    </row>
    <row r="246" spans="1:6" ht="12.75" customHeight="1">
      <c r="A246" s="23"/>
      <c r="B246" s="23"/>
      <c r="C246" s="23"/>
      <c r="D246" s="23"/>
      <c r="F246" s="31"/>
    </row>
    <row r="247" spans="1:6" ht="12.75" customHeight="1">
      <c r="A247" s="23"/>
      <c r="B247" s="23"/>
      <c r="C247" s="23"/>
      <c r="D247" s="23"/>
      <c r="F247" s="31"/>
    </row>
    <row r="248" spans="1:6" ht="12.75" customHeight="1">
      <c r="A248" s="23"/>
      <c r="B248" s="23"/>
      <c r="C248" s="23"/>
      <c r="D248" s="23"/>
      <c r="F248" s="31"/>
    </row>
    <row r="249" spans="1:6" ht="12.75" customHeight="1">
      <c r="A249" s="23"/>
      <c r="B249" s="23"/>
      <c r="C249" s="23"/>
      <c r="D249" s="23"/>
      <c r="F249" s="31"/>
    </row>
    <row r="250" spans="1:6" ht="12.75" customHeight="1">
      <c r="A250" s="23"/>
      <c r="B250" s="23"/>
      <c r="C250" s="23"/>
      <c r="D250" s="23"/>
      <c r="F250" s="31"/>
    </row>
    <row r="251" spans="1:6" ht="12.75" customHeight="1">
      <c r="A251" s="23"/>
      <c r="B251" s="23"/>
      <c r="C251" s="23"/>
      <c r="D251" s="23"/>
      <c r="F251" s="31"/>
    </row>
    <row r="252" spans="1:6" ht="12.75" customHeight="1">
      <c r="A252" s="23"/>
      <c r="B252" s="23"/>
      <c r="C252" s="23"/>
      <c r="D252" s="23"/>
      <c r="F252" s="31"/>
    </row>
    <row r="253" spans="1:6" ht="12.75" customHeight="1">
      <c r="A253" s="23"/>
      <c r="B253" s="23"/>
      <c r="C253" s="23"/>
      <c r="D253" s="23"/>
      <c r="F253" s="31"/>
    </row>
    <row r="254" spans="1:6" ht="12.75" customHeight="1">
      <c r="A254" s="23"/>
      <c r="B254" s="23"/>
      <c r="C254" s="23"/>
      <c r="D254" s="23"/>
      <c r="F254" s="31"/>
    </row>
    <row r="255" spans="1:6" ht="12.75" customHeight="1">
      <c r="A255" s="23"/>
      <c r="B255" s="23"/>
      <c r="C255" s="23"/>
      <c r="D255" s="23"/>
      <c r="F255" s="31"/>
    </row>
    <row r="256" spans="1:6" ht="12.75" customHeight="1">
      <c r="A256" s="23"/>
      <c r="B256" s="23"/>
      <c r="C256" s="23"/>
      <c r="D256" s="23"/>
      <c r="F256" s="31"/>
    </row>
    <row r="257" spans="1:6" ht="12.75" customHeight="1">
      <c r="A257" s="23"/>
      <c r="B257" s="23"/>
      <c r="C257" s="23"/>
      <c r="D257" s="23"/>
      <c r="F257" s="31"/>
    </row>
    <row r="258" spans="1:6" ht="12.75" customHeight="1">
      <c r="A258" s="23"/>
      <c r="B258" s="23"/>
      <c r="C258" s="23"/>
      <c r="D258" s="23"/>
      <c r="F258" s="31"/>
    </row>
    <row r="259" spans="1:6" ht="12.75" customHeight="1">
      <c r="A259" s="23"/>
      <c r="B259" s="23"/>
      <c r="C259" s="23"/>
      <c r="D259" s="23"/>
      <c r="F259" s="31"/>
    </row>
    <row r="260" spans="1:6" ht="12.75" customHeight="1">
      <c r="A260" s="23"/>
      <c r="B260" s="23"/>
      <c r="C260" s="23"/>
      <c r="D260" s="23"/>
      <c r="F260" s="31"/>
    </row>
    <row r="261" spans="1:6" ht="12.75" customHeight="1">
      <c r="A261" s="23"/>
      <c r="B261" s="23"/>
      <c r="C261" s="23"/>
      <c r="D261" s="23"/>
      <c r="F261" s="31"/>
    </row>
    <row r="262" spans="1:6" ht="12.75" customHeight="1">
      <c r="A262" s="23"/>
      <c r="B262" s="23"/>
      <c r="C262" s="23"/>
      <c r="D262" s="23"/>
      <c r="F262" s="31"/>
    </row>
    <row r="263" spans="1:6" ht="12.75" customHeight="1">
      <c r="A263" s="23"/>
      <c r="B263" s="23"/>
      <c r="C263" s="23"/>
      <c r="D263" s="23"/>
      <c r="F263" s="31"/>
    </row>
    <row r="264" spans="1:6" ht="12.75" customHeight="1">
      <c r="A264" s="23"/>
      <c r="B264" s="23"/>
      <c r="C264" s="23"/>
      <c r="D264" s="23"/>
      <c r="F264" s="31"/>
    </row>
    <row r="265" spans="1:6" ht="12.75" customHeight="1">
      <c r="A265" s="23"/>
      <c r="B265" s="23"/>
      <c r="C265" s="23"/>
      <c r="D265" s="23"/>
      <c r="F265" s="31"/>
    </row>
    <row r="266" spans="1:6" ht="12.75" customHeight="1">
      <c r="A266" s="23"/>
      <c r="B266" s="23"/>
      <c r="C266" s="23"/>
      <c r="D266" s="23"/>
      <c r="F266" s="31"/>
    </row>
    <row r="267" spans="1:6" ht="12.75" customHeight="1">
      <c r="A267" s="23"/>
      <c r="B267" s="23"/>
      <c r="C267" s="23"/>
      <c r="D267" s="23"/>
      <c r="F267" s="31"/>
    </row>
    <row r="268" spans="1:6" ht="12.75" customHeight="1">
      <c r="A268" s="23"/>
      <c r="B268" s="23"/>
      <c r="C268" s="23"/>
      <c r="D268" s="23"/>
      <c r="F268" s="31"/>
    </row>
    <row r="269" spans="1:6" ht="12.75" customHeight="1">
      <c r="A269" s="23"/>
      <c r="B269" s="23"/>
      <c r="C269" s="23"/>
      <c r="D269" s="23"/>
      <c r="F269" s="31"/>
    </row>
    <row r="270" spans="1:6" ht="12.75" customHeight="1">
      <c r="A270" s="23"/>
      <c r="B270" s="23"/>
      <c r="C270" s="23"/>
      <c r="D270" s="23"/>
      <c r="F270" s="31"/>
    </row>
    <row r="271" spans="1:6" ht="12.75" customHeight="1">
      <c r="A271" s="23"/>
      <c r="B271" s="23"/>
      <c r="C271" s="23"/>
      <c r="D271" s="23"/>
      <c r="F271" s="31"/>
    </row>
    <row r="272" spans="1:6" ht="12.75" customHeight="1">
      <c r="A272" s="23"/>
      <c r="B272" s="23"/>
      <c r="C272" s="23"/>
      <c r="D272" s="23"/>
      <c r="F272" s="31"/>
    </row>
    <row r="273" spans="1:6" ht="12.75" customHeight="1">
      <c r="A273" s="23"/>
      <c r="B273" s="23"/>
      <c r="C273" s="23"/>
      <c r="D273" s="23"/>
      <c r="F273" s="31"/>
    </row>
    <row r="274" spans="1:6" ht="12.75" customHeight="1">
      <c r="A274" s="23"/>
      <c r="B274" s="23"/>
      <c r="C274" s="23"/>
      <c r="D274" s="23"/>
      <c r="F274" s="31"/>
    </row>
    <row r="275" spans="1:6" ht="12.75" customHeight="1">
      <c r="A275" s="23"/>
      <c r="B275" s="23"/>
      <c r="C275" s="23"/>
      <c r="D275" s="23"/>
      <c r="F275" s="31"/>
    </row>
    <row r="276" spans="1:6" ht="12.75" customHeight="1">
      <c r="A276" s="23"/>
      <c r="B276" s="23"/>
      <c r="C276" s="23"/>
      <c r="D276" s="23"/>
      <c r="F276" s="31"/>
    </row>
    <row r="277" spans="1:6" ht="12.75" customHeight="1">
      <c r="A277" s="23"/>
      <c r="B277" s="23"/>
      <c r="C277" s="23"/>
      <c r="D277" s="23"/>
      <c r="F277" s="31"/>
    </row>
    <row r="278" spans="1:6" ht="12.75" customHeight="1">
      <c r="A278" s="23"/>
      <c r="B278" s="23"/>
      <c r="C278" s="23"/>
      <c r="D278" s="23"/>
      <c r="F278" s="31"/>
    </row>
    <row r="279" spans="1:6" ht="12.75" customHeight="1">
      <c r="A279" s="23"/>
      <c r="B279" s="23"/>
      <c r="C279" s="23"/>
      <c r="D279" s="23"/>
      <c r="F279" s="31"/>
    </row>
    <row r="280" spans="1:6" ht="12.75" customHeight="1">
      <c r="A280" s="23"/>
      <c r="B280" s="23"/>
      <c r="C280" s="23"/>
      <c r="D280" s="23"/>
      <c r="F280" s="31"/>
    </row>
    <row r="281" spans="1:6" ht="12.75" customHeight="1">
      <c r="A281" s="23"/>
      <c r="B281" s="23"/>
      <c r="C281" s="23"/>
      <c r="D281" s="23"/>
      <c r="F281" s="31"/>
    </row>
    <row r="282" spans="1:6" ht="12.75" customHeight="1">
      <c r="A282" s="23"/>
      <c r="B282" s="23"/>
      <c r="C282" s="23"/>
      <c r="D282" s="23"/>
      <c r="F282" s="31"/>
    </row>
    <row r="283" spans="1:6" ht="12.75" customHeight="1">
      <c r="A283" s="23"/>
      <c r="B283" s="23"/>
      <c r="C283" s="23"/>
      <c r="D283" s="23"/>
      <c r="F283" s="31"/>
    </row>
    <row r="284" spans="1:6" ht="12.75" customHeight="1">
      <c r="A284" s="23"/>
      <c r="B284" s="23"/>
      <c r="C284" s="23"/>
      <c r="D284" s="23"/>
      <c r="F284" s="31"/>
    </row>
    <row r="285" spans="1:6" ht="12.75" customHeight="1">
      <c r="A285" s="23"/>
      <c r="B285" s="23"/>
      <c r="C285" s="23"/>
      <c r="D285" s="23"/>
      <c r="F285" s="31"/>
    </row>
    <row r="286" spans="1:6" ht="12.75" customHeight="1">
      <c r="A286" s="23"/>
      <c r="B286" s="23"/>
      <c r="C286" s="23"/>
      <c r="D286" s="23"/>
      <c r="F286" s="31"/>
    </row>
    <row r="287" spans="1:6" ht="12.75" customHeight="1">
      <c r="A287" s="23"/>
      <c r="B287" s="23"/>
      <c r="C287" s="23"/>
      <c r="D287" s="23"/>
      <c r="F287" s="31"/>
    </row>
    <row r="288" spans="1:6" ht="12.75" customHeight="1">
      <c r="A288" s="23"/>
      <c r="B288" s="23"/>
      <c r="C288" s="23"/>
      <c r="D288" s="23"/>
      <c r="F288" s="31"/>
    </row>
    <row r="289" spans="1:6" ht="12.75" customHeight="1">
      <c r="A289" s="23"/>
      <c r="B289" s="23"/>
      <c r="C289" s="23"/>
      <c r="D289" s="23"/>
      <c r="F289" s="31"/>
    </row>
    <row r="290" spans="1:6" ht="12.75" customHeight="1">
      <c r="A290" s="23"/>
      <c r="B290" s="23"/>
      <c r="C290" s="23"/>
      <c r="D290" s="23"/>
      <c r="F290" s="31"/>
    </row>
    <row r="291" spans="1:6" ht="12.75" customHeight="1">
      <c r="A291" s="23"/>
      <c r="B291" s="23"/>
      <c r="C291" s="23"/>
      <c r="D291" s="23"/>
      <c r="F291" s="31"/>
    </row>
    <row r="292" spans="1:6" ht="12.75" customHeight="1">
      <c r="A292" s="23"/>
      <c r="B292" s="23"/>
      <c r="C292" s="23"/>
      <c r="D292" s="23"/>
      <c r="F292" s="31"/>
    </row>
    <row r="293" spans="1:6" ht="12.75" customHeight="1">
      <c r="A293" s="23"/>
      <c r="B293" s="23"/>
      <c r="C293" s="23"/>
      <c r="D293" s="23"/>
      <c r="F293" s="31"/>
    </row>
    <row r="294" spans="1:6" ht="12.75" customHeight="1">
      <c r="A294" s="23"/>
      <c r="B294" s="23"/>
      <c r="C294" s="23"/>
      <c r="D294" s="23"/>
      <c r="F294" s="31"/>
    </row>
    <row r="295" spans="1:6" ht="12.75" customHeight="1">
      <c r="A295" s="23"/>
      <c r="B295" s="23"/>
      <c r="C295" s="23"/>
      <c r="D295" s="23"/>
      <c r="F295" s="31"/>
    </row>
    <row r="296" spans="1:6" ht="12.75" customHeight="1">
      <c r="A296" s="23"/>
      <c r="B296" s="23"/>
      <c r="C296" s="23"/>
      <c r="D296" s="23"/>
      <c r="F296" s="31"/>
    </row>
    <row r="297" spans="1:6" ht="12.75" customHeight="1">
      <c r="A297" s="23"/>
      <c r="B297" s="23"/>
      <c r="C297" s="23"/>
      <c r="D297" s="23"/>
      <c r="F297" s="31"/>
    </row>
    <row r="298" spans="1:6" ht="12.75" customHeight="1">
      <c r="A298" s="23"/>
      <c r="B298" s="23"/>
      <c r="C298" s="23"/>
      <c r="D298" s="23"/>
      <c r="F298" s="31"/>
    </row>
    <row r="299" spans="1:6" ht="12.75" customHeight="1">
      <c r="A299" s="23"/>
      <c r="B299" s="23"/>
      <c r="C299" s="23"/>
      <c r="D299" s="23"/>
      <c r="F299" s="31"/>
    </row>
    <row r="300" spans="1:6" ht="12.75" customHeight="1">
      <c r="A300" s="23"/>
      <c r="B300" s="23"/>
      <c r="C300" s="23"/>
      <c r="D300" s="23"/>
      <c r="F300" s="31"/>
    </row>
    <row r="301" spans="1:6" ht="12.75" customHeight="1">
      <c r="A301" s="23"/>
      <c r="B301" s="23"/>
      <c r="C301" s="23"/>
      <c r="D301" s="23"/>
      <c r="F301" s="31"/>
    </row>
    <row r="302" spans="1:6" ht="12.75" customHeight="1">
      <c r="A302" s="23"/>
      <c r="B302" s="23"/>
      <c r="C302" s="23"/>
      <c r="D302" s="23"/>
      <c r="F302" s="31"/>
    </row>
    <row r="303" spans="1:6" ht="12.75" customHeight="1">
      <c r="A303" s="23"/>
      <c r="B303" s="23"/>
      <c r="C303" s="23"/>
      <c r="D303" s="23"/>
      <c r="F303" s="31"/>
    </row>
    <row r="304" spans="1:6" ht="12.75" customHeight="1">
      <c r="A304" s="23"/>
      <c r="B304" s="23"/>
      <c r="C304" s="23"/>
      <c r="D304" s="23"/>
      <c r="F304" s="31"/>
    </row>
    <row r="305" spans="1:6" ht="12.75" customHeight="1">
      <c r="A305" s="23"/>
      <c r="B305" s="23"/>
      <c r="C305" s="23"/>
      <c r="D305" s="23"/>
      <c r="F305" s="31"/>
    </row>
    <row r="306" spans="1:6" ht="12.75" customHeight="1">
      <c r="A306" s="23"/>
      <c r="B306" s="23"/>
      <c r="C306" s="23"/>
      <c r="D306" s="23"/>
      <c r="F306" s="31"/>
    </row>
    <row r="307" spans="1:6" ht="12.75" customHeight="1">
      <c r="A307" s="23"/>
      <c r="B307" s="23"/>
      <c r="C307" s="23"/>
      <c r="D307" s="23"/>
      <c r="F307" s="31"/>
    </row>
    <row r="308" spans="1:6" ht="12.75" customHeight="1">
      <c r="A308" s="23"/>
      <c r="B308" s="23"/>
      <c r="C308" s="23"/>
      <c r="D308" s="23"/>
      <c r="F308" s="31"/>
    </row>
    <row r="309" spans="1:6" ht="12.75" customHeight="1">
      <c r="A309" s="23"/>
      <c r="B309" s="23"/>
      <c r="C309" s="23"/>
      <c r="D309" s="23"/>
      <c r="F309" s="31"/>
    </row>
    <row r="310" spans="1:6" ht="12.75" customHeight="1">
      <c r="A310" s="23"/>
      <c r="B310" s="23"/>
      <c r="C310" s="23"/>
      <c r="D310" s="23"/>
      <c r="F310" s="31"/>
    </row>
    <row r="311" spans="1:6" ht="12.75" customHeight="1">
      <c r="A311" s="23"/>
      <c r="B311" s="23"/>
      <c r="C311" s="23"/>
      <c r="D311" s="23"/>
      <c r="F311" s="31"/>
    </row>
    <row r="312" spans="1:6" ht="12.75" customHeight="1">
      <c r="A312" s="23"/>
      <c r="B312" s="23"/>
      <c r="C312" s="23"/>
      <c r="D312" s="23"/>
      <c r="F312" s="31"/>
    </row>
    <row r="313" spans="1:6" ht="12.75" customHeight="1">
      <c r="A313" s="23"/>
      <c r="B313" s="23"/>
      <c r="C313" s="23"/>
      <c r="D313" s="23"/>
      <c r="F313" s="31"/>
    </row>
    <row r="314" spans="1:6" ht="12.75" customHeight="1">
      <c r="A314" s="23"/>
      <c r="B314" s="23"/>
      <c r="C314" s="23"/>
      <c r="D314" s="23"/>
      <c r="F314" s="31"/>
    </row>
    <row r="315" spans="1:6" ht="12.75" customHeight="1">
      <c r="A315" s="23"/>
      <c r="B315" s="23"/>
      <c r="C315" s="23"/>
      <c r="D315" s="23"/>
      <c r="F315" s="31"/>
    </row>
    <row r="316" spans="1:6" ht="12.75" customHeight="1">
      <c r="A316" s="23"/>
      <c r="B316" s="23"/>
      <c r="C316" s="23"/>
      <c r="D316" s="23"/>
      <c r="F316" s="31"/>
    </row>
    <row r="317" spans="1:6" ht="12.75" customHeight="1">
      <c r="A317" s="23"/>
      <c r="B317" s="23"/>
      <c r="C317" s="23"/>
      <c r="D317" s="23"/>
      <c r="F317" s="31"/>
    </row>
    <row r="318" spans="1:6" ht="12.75" customHeight="1">
      <c r="A318" s="23"/>
      <c r="B318" s="23"/>
      <c r="C318" s="23"/>
      <c r="D318" s="23"/>
      <c r="F318" s="31"/>
    </row>
    <row r="319" spans="1:6" ht="12.75" customHeight="1">
      <c r="A319" s="23"/>
      <c r="B319" s="23"/>
      <c r="C319" s="23"/>
      <c r="D319" s="23"/>
      <c r="F319" s="31"/>
    </row>
    <row r="320" spans="1:6" ht="12.75" customHeight="1">
      <c r="A320" s="23"/>
      <c r="B320" s="23"/>
      <c r="C320" s="23"/>
      <c r="D320" s="23"/>
      <c r="F320" s="31"/>
    </row>
    <row r="321" spans="1:6" ht="12.75" customHeight="1">
      <c r="A321" s="23"/>
      <c r="B321" s="23"/>
      <c r="C321" s="23"/>
      <c r="D321" s="23"/>
      <c r="F321" s="31"/>
    </row>
    <row r="322" spans="1:6" ht="12.75" customHeight="1">
      <c r="A322" s="23"/>
      <c r="B322" s="23"/>
      <c r="C322" s="23"/>
      <c r="D322" s="23"/>
      <c r="F322" s="31"/>
    </row>
    <row r="323" spans="1:6" ht="12.75" customHeight="1">
      <c r="A323" s="23"/>
      <c r="B323" s="23"/>
      <c r="C323" s="23"/>
      <c r="D323" s="23"/>
      <c r="F323" s="31"/>
    </row>
    <row r="324" spans="1:6" ht="12.75" customHeight="1">
      <c r="A324" s="23"/>
      <c r="B324" s="23"/>
      <c r="C324" s="23"/>
      <c r="D324" s="23"/>
      <c r="F324" s="31"/>
    </row>
    <row r="325" spans="1:6" ht="12.75" customHeight="1">
      <c r="A325" s="23"/>
      <c r="B325" s="23"/>
      <c r="C325" s="23"/>
      <c r="D325" s="23"/>
      <c r="F325" s="31"/>
    </row>
    <row r="326" spans="1:6" ht="12.75" customHeight="1">
      <c r="A326" s="23"/>
      <c r="B326" s="23"/>
      <c r="C326" s="23"/>
      <c r="D326" s="23"/>
      <c r="F326" s="31"/>
    </row>
    <row r="327" spans="1:6" ht="12.75" customHeight="1">
      <c r="A327" s="23"/>
      <c r="B327" s="23"/>
      <c r="C327" s="23"/>
      <c r="D327" s="23"/>
      <c r="F327" s="31"/>
    </row>
    <row r="328" spans="1:6" ht="12.75" customHeight="1">
      <c r="A328" s="23"/>
      <c r="B328" s="23"/>
      <c r="C328" s="23"/>
      <c r="D328" s="23"/>
      <c r="F328" s="31"/>
    </row>
    <row r="329" spans="1:6" ht="12.75" customHeight="1">
      <c r="A329" s="23"/>
      <c r="B329" s="23"/>
      <c r="C329" s="23"/>
      <c r="D329" s="23"/>
      <c r="F329" s="31"/>
    </row>
    <row r="330" spans="1:6" ht="12.75" customHeight="1">
      <c r="A330" s="23"/>
      <c r="B330" s="23"/>
      <c r="C330" s="23"/>
      <c r="D330" s="23"/>
      <c r="F330" s="31"/>
    </row>
    <row r="331" spans="1:6" ht="12.75" customHeight="1">
      <c r="A331" s="23"/>
      <c r="B331" s="23"/>
      <c r="C331" s="23"/>
      <c r="D331" s="23"/>
      <c r="F331" s="31"/>
    </row>
    <row r="332" spans="1:6" ht="12.75" customHeight="1">
      <c r="A332" s="23"/>
      <c r="B332" s="23"/>
      <c r="C332" s="23"/>
      <c r="D332" s="23"/>
      <c r="F332" s="31"/>
    </row>
    <row r="333" spans="1:6" ht="12.75" customHeight="1">
      <c r="A333" s="23"/>
      <c r="B333" s="23"/>
      <c r="C333" s="23"/>
      <c r="D333" s="23"/>
      <c r="F333" s="31"/>
    </row>
    <row r="334" spans="1:6" ht="12.75" customHeight="1">
      <c r="A334" s="23"/>
      <c r="B334" s="23"/>
      <c r="C334" s="23"/>
      <c r="D334" s="23"/>
      <c r="F334" s="31"/>
    </row>
    <row r="335" spans="1:6" ht="12.75" customHeight="1">
      <c r="A335" s="23"/>
      <c r="B335" s="23"/>
      <c r="C335" s="23"/>
      <c r="D335" s="23"/>
      <c r="F335" s="31"/>
    </row>
    <row r="336" spans="1:6" ht="12.75" customHeight="1">
      <c r="A336" s="23"/>
      <c r="B336" s="23"/>
      <c r="C336" s="23"/>
      <c r="D336" s="23"/>
      <c r="F336" s="31"/>
    </row>
    <row r="337" spans="1:6" ht="12.75" customHeight="1">
      <c r="A337" s="23"/>
      <c r="B337" s="23"/>
      <c r="C337" s="23"/>
      <c r="D337" s="23"/>
      <c r="F337" s="31"/>
    </row>
    <row r="338" spans="1:6" ht="12.75" customHeight="1">
      <c r="A338" s="23"/>
      <c r="B338" s="23"/>
      <c r="C338" s="23"/>
      <c r="D338" s="23"/>
      <c r="F338" s="31"/>
    </row>
    <row r="339" spans="1:6" ht="12.75" customHeight="1">
      <c r="A339" s="23"/>
      <c r="B339" s="23"/>
      <c r="C339" s="23"/>
      <c r="D339" s="23"/>
      <c r="F339" s="31"/>
    </row>
    <row r="340" spans="1:6" ht="12.75" customHeight="1">
      <c r="A340" s="23"/>
      <c r="B340" s="23"/>
      <c r="C340" s="23"/>
      <c r="D340" s="23"/>
      <c r="F340" s="31"/>
    </row>
    <row r="341" spans="1:6" ht="12.75" customHeight="1">
      <c r="A341" s="23"/>
      <c r="B341" s="23"/>
      <c r="C341" s="23"/>
      <c r="D341" s="23"/>
      <c r="F341" s="31"/>
    </row>
    <row r="342" spans="1:6" ht="12.75" customHeight="1">
      <c r="A342" s="23"/>
      <c r="B342" s="23"/>
      <c r="C342" s="23"/>
      <c r="D342" s="23"/>
      <c r="F342" s="31"/>
    </row>
    <row r="343" spans="1:6" ht="12.75" customHeight="1">
      <c r="A343" s="23"/>
      <c r="B343" s="23"/>
      <c r="C343" s="23"/>
      <c r="D343" s="23"/>
      <c r="F343" s="31"/>
    </row>
    <row r="344" spans="1:6" ht="12.75" customHeight="1">
      <c r="A344" s="23"/>
      <c r="B344" s="23"/>
      <c r="C344" s="23"/>
      <c r="D344" s="23"/>
      <c r="F344" s="31"/>
    </row>
    <row r="345" spans="1:6" ht="12.75" customHeight="1">
      <c r="A345" s="23"/>
      <c r="B345" s="23"/>
      <c r="C345" s="23"/>
      <c r="D345" s="23"/>
      <c r="F345" s="31"/>
    </row>
    <row r="346" spans="1:6" ht="12.75" customHeight="1">
      <c r="A346" s="23"/>
      <c r="B346" s="23"/>
      <c r="C346" s="23"/>
      <c r="D346" s="23"/>
      <c r="F346" s="31"/>
    </row>
    <row r="347" spans="1:6" ht="12.75" customHeight="1">
      <c r="A347" s="23"/>
      <c r="B347" s="23"/>
      <c r="C347" s="23"/>
      <c r="D347" s="23"/>
      <c r="F347" s="31"/>
    </row>
    <row r="348" spans="1:6" ht="12.75" customHeight="1">
      <c r="A348" s="23"/>
      <c r="B348" s="23"/>
      <c r="C348" s="23"/>
      <c r="D348" s="23"/>
      <c r="F348" s="31"/>
    </row>
    <row r="349" spans="1:6" ht="12.75" customHeight="1">
      <c r="A349" s="23"/>
      <c r="B349" s="23"/>
      <c r="C349" s="23"/>
      <c r="D349" s="23"/>
      <c r="F349" s="31"/>
    </row>
    <row r="350" spans="1:6" ht="12.75" customHeight="1">
      <c r="A350" s="23"/>
      <c r="B350" s="23"/>
      <c r="C350" s="23"/>
      <c r="D350" s="23"/>
      <c r="F350" s="31"/>
    </row>
    <row r="351" spans="1:6" ht="12.75" customHeight="1">
      <c r="A351" s="23"/>
      <c r="B351" s="23"/>
      <c r="C351" s="23"/>
      <c r="D351" s="23"/>
      <c r="F351" s="31"/>
    </row>
    <row r="352" spans="1:6" ht="12.75" customHeight="1">
      <c r="A352" s="23"/>
      <c r="B352" s="23"/>
      <c r="C352" s="23"/>
      <c r="D352" s="23"/>
      <c r="F352" s="31"/>
    </row>
    <row r="353" spans="1:6" ht="12.75" customHeight="1">
      <c r="A353" s="23"/>
      <c r="B353" s="23"/>
      <c r="C353" s="23"/>
      <c r="D353" s="23"/>
      <c r="F353" s="31"/>
    </row>
    <row r="354" spans="1:6" ht="12.75" customHeight="1">
      <c r="A354" s="23"/>
      <c r="B354" s="23"/>
      <c r="C354" s="23"/>
      <c r="D354" s="23"/>
      <c r="F354" s="31"/>
    </row>
    <row r="355" spans="1:6" ht="12.75" customHeight="1">
      <c r="A355" s="23"/>
      <c r="B355" s="23"/>
      <c r="C355" s="23"/>
      <c r="D355" s="23"/>
      <c r="F355" s="31"/>
    </row>
    <row r="356" spans="1:6" ht="12.75" customHeight="1">
      <c r="A356" s="23"/>
      <c r="B356" s="23"/>
      <c r="C356" s="23"/>
      <c r="D356" s="23"/>
      <c r="F356" s="31"/>
    </row>
    <row r="357" spans="1:6" ht="12.75" customHeight="1">
      <c r="A357" s="23"/>
      <c r="B357" s="23"/>
      <c r="C357" s="23"/>
      <c r="D357" s="23"/>
      <c r="F357" s="31"/>
    </row>
    <row r="358" spans="1:6" ht="12.75" customHeight="1">
      <c r="A358" s="23"/>
      <c r="B358" s="23"/>
      <c r="C358" s="23"/>
      <c r="D358" s="23"/>
      <c r="F358" s="31"/>
    </row>
    <row r="359" spans="1:6" ht="12.75" customHeight="1">
      <c r="A359" s="23"/>
      <c r="B359" s="23"/>
      <c r="C359" s="23"/>
      <c r="D359" s="23"/>
      <c r="F359" s="31"/>
    </row>
    <row r="360" spans="1:6" ht="12.75" customHeight="1">
      <c r="A360" s="23"/>
      <c r="B360" s="23"/>
      <c r="C360" s="23"/>
      <c r="D360" s="23"/>
      <c r="F360" s="31"/>
    </row>
    <row r="361" spans="1:6" ht="12.75" customHeight="1">
      <c r="A361" s="23"/>
      <c r="B361" s="23"/>
      <c r="C361" s="23"/>
      <c r="D361" s="23"/>
      <c r="F361" s="31"/>
    </row>
    <row r="362" spans="1:6" ht="12.75" customHeight="1">
      <c r="A362" s="23"/>
      <c r="B362" s="23"/>
      <c r="C362" s="23"/>
      <c r="D362" s="23"/>
      <c r="F362" s="31"/>
    </row>
    <row r="363" spans="1:6" ht="12.75" customHeight="1">
      <c r="A363" s="23"/>
      <c r="B363" s="23"/>
      <c r="C363" s="23"/>
      <c r="D363" s="23"/>
      <c r="F363" s="31"/>
    </row>
    <row r="364" spans="1:6" ht="12.75" customHeight="1">
      <c r="A364" s="23"/>
      <c r="B364" s="23"/>
      <c r="C364" s="23"/>
      <c r="D364" s="23"/>
      <c r="F364" s="31"/>
    </row>
    <row r="365" spans="1:6" ht="12.75" customHeight="1">
      <c r="A365" s="23"/>
      <c r="B365" s="23"/>
      <c r="C365" s="23"/>
      <c r="D365" s="23"/>
      <c r="F365" s="31"/>
    </row>
    <row r="366" spans="1:6" ht="12.75" customHeight="1">
      <c r="A366" s="23"/>
      <c r="B366" s="23"/>
      <c r="C366" s="23"/>
      <c r="D366" s="23"/>
      <c r="F366" s="31"/>
    </row>
    <row r="367" spans="1:6" ht="12.75" customHeight="1">
      <c r="A367" s="23"/>
      <c r="B367" s="23"/>
      <c r="C367" s="23"/>
      <c r="D367" s="23"/>
      <c r="F367" s="31"/>
    </row>
    <row r="368" spans="1:6" ht="12.75" customHeight="1">
      <c r="A368" s="23"/>
      <c r="B368" s="23"/>
      <c r="C368" s="23"/>
      <c r="D368" s="23"/>
      <c r="F368" s="31"/>
    </row>
    <row r="369" spans="1:6" ht="12.75" customHeight="1">
      <c r="A369" s="23"/>
      <c r="B369" s="23"/>
      <c r="C369" s="23"/>
      <c r="D369" s="23"/>
      <c r="F369" s="31"/>
    </row>
    <row r="370" spans="1:6" ht="12.75" customHeight="1">
      <c r="A370" s="23"/>
      <c r="B370" s="23"/>
      <c r="C370" s="23"/>
      <c r="D370" s="23"/>
      <c r="F370" s="31"/>
    </row>
    <row r="371" spans="1:6" ht="12.75" customHeight="1">
      <c r="A371" s="23"/>
      <c r="B371" s="23"/>
      <c r="C371" s="23"/>
      <c r="D371" s="23"/>
      <c r="F371" s="31"/>
    </row>
    <row r="372" spans="1:6" ht="12.75" customHeight="1">
      <c r="A372" s="23"/>
      <c r="B372" s="23"/>
      <c r="C372" s="23"/>
      <c r="D372" s="23"/>
      <c r="F372" s="31"/>
    </row>
    <row r="373" spans="1:6" ht="12.75" customHeight="1">
      <c r="A373" s="23"/>
      <c r="B373" s="23"/>
      <c r="C373" s="23"/>
      <c r="D373" s="23"/>
      <c r="F373" s="31"/>
    </row>
    <row r="374" spans="1:6" ht="12.75" customHeight="1">
      <c r="A374" s="23"/>
      <c r="B374" s="23"/>
      <c r="C374" s="23"/>
      <c r="D374" s="23"/>
      <c r="F374" s="31"/>
    </row>
    <row r="375" spans="1:6" ht="12.75" customHeight="1">
      <c r="A375" s="23"/>
      <c r="B375" s="23"/>
      <c r="C375" s="23"/>
      <c r="D375" s="23"/>
      <c r="F375" s="31"/>
    </row>
    <row r="376" spans="1:6" ht="12.75" customHeight="1">
      <c r="A376" s="23"/>
      <c r="B376" s="23"/>
      <c r="C376" s="23"/>
      <c r="D376" s="23"/>
      <c r="F376" s="31"/>
    </row>
    <row r="377" spans="1:6" ht="12.75" customHeight="1">
      <c r="A377" s="23"/>
      <c r="B377" s="23"/>
      <c r="C377" s="23"/>
      <c r="D377" s="23"/>
      <c r="F377" s="31"/>
    </row>
    <row r="378" spans="1:6" ht="12.75" customHeight="1">
      <c r="A378" s="23"/>
      <c r="B378" s="23"/>
      <c r="C378" s="23"/>
      <c r="D378" s="23"/>
      <c r="F378" s="31"/>
    </row>
    <row r="379" spans="1:6" ht="12.75" customHeight="1">
      <c r="A379" s="23"/>
      <c r="B379" s="23"/>
      <c r="C379" s="23"/>
      <c r="D379" s="23"/>
      <c r="F379" s="31"/>
    </row>
    <row r="380" spans="1:6" ht="12.75" customHeight="1">
      <c r="A380" s="23"/>
      <c r="B380" s="23"/>
      <c r="C380" s="23"/>
      <c r="D380" s="23"/>
      <c r="F380" s="31"/>
    </row>
    <row r="381" spans="1:6" ht="12.75" customHeight="1">
      <c r="A381" s="23"/>
      <c r="B381" s="23"/>
      <c r="C381" s="23"/>
      <c r="D381" s="23"/>
      <c r="F381" s="31"/>
    </row>
    <row r="382" spans="1:6" ht="12.75" customHeight="1">
      <c r="A382" s="23"/>
      <c r="B382" s="23"/>
      <c r="C382" s="23"/>
      <c r="D382" s="23"/>
      <c r="F382" s="31"/>
    </row>
    <row r="383" spans="1:6" ht="12.75" customHeight="1">
      <c r="A383" s="23"/>
      <c r="B383" s="23"/>
      <c r="C383" s="23"/>
      <c r="D383" s="23"/>
      <c r="F383" s="31"/>
    </row>
    <row r="384" spans="1:6" ht="12.75" customHeight="1">
      <c r="A384" s="23"/>
      <c r="B384" s="23"/>
      <c r="C384" s="23"/>
      <c r="D384" s="23"/>
      <c r="F384" s="31"/>
    </row>
    <row r="385" spans="1:6" ht="12.75" customHeight="1">
      <c r="A385" s="23"/>
      <c r="B385" s="23"/>
      <c r="C385" s="23"/>
      <c r="D385" s="23"/>
      <c r="F385" s="31"/>
    </row>
    <row r="386" spans="1:6" ht="12.75" customHeight="1">
      <c r="A386" s="23"/>
      <c r="B386" s="23"/>
      <c r="C386" s="23"/>
      <c r="D386" s="23"/>
      <c r="F386" s="31"/>
    </row>
    <row r="387" spans="1:6" ht="12.75" customHeight="1">
      <c r="A387" s="23"/>
      <c r="B387" s="23"/>
      <c r="C387" s="23"/>
      <c r="D387" s="23"/>
      <c r="F387" s="31"/>
    </row>
    <row r="388" spans="1:6" ht="12.75" customHeight="1">
      <c r="A388" s="23"/>
      <c r="B388" s="23"/>
      <c r="C388" s="23"/>
      <c r="D388" s="23"/>
      <c r="F388" s="31"/>
    </row>
    <row r="389" spans="1:6" ht="12.75" customHeight="1">
      <c r="A389" s="23"/>
      <c r="B389" s="23"/>
      <c r="C389" s="23"/>
      <c r="D389" s="23"/>
      <c r="F389" s="31"/>
    </row>
    <row r="390" spans="1:6" ht="12.75" customHeight="1">
      <c r="A390" s="23"/>
      <c r="B390" s="23"/>
      <c r="C390" s="23"/>
      <c r="D390" s="23"/>
      <c r="F390" s="31"/>
    </row>
    <row r="391" spans="1:6" ht="12.75" customHeight="1">
      <c r="A391" s="23"/>
      <c r="B391" s="23"/>
      <c r="C391" s="23"/>
      <c r="D391" s="23"/>
      <c r="F391" s="31"/>
    </row>
    <row r="392" spans="1:6" ht="12.75" customHeight="1">
      <c r="A392" s="23"/>
      <c r="B392" s="23"/>
      <c r="C392" s="23"/>
      <c r="D392" s="23"/>
      <c r="F392" s="31"/>
    </row>
    <row r="393" spans="1:6" ht="12.75" customHeight="1">
      <c r="A393" s="23"/>
      <c r="B393" s="23"/>
      <c r="C393" s="23"/>
      <c r="D393" s="23"/>
      <c r="F393" s="31"/>
    </row>
    <row r="394" spans="1:6" ht="12.75" customHeight="1">
      <c r="A394" s="23"/>
      <c r="B394" s="23"/>
      <c r="C394" s="23"/>
      <c r="D394" s="23"/>
      <c r="F394" s="31"/>
    </row>
    <row r="395" spans="1:6" ht="12.75" customHeight="1">
      <c r="A395" s="23"/>
      <c r="B395" s="23"/>
      <c r="C395" s="23"/>
      <c r="D395" s="23"/>
      <c r="F395" s="31"/>
    </row>
    <row r="396" spans="1:6" ht="12.75" customHeight="1">
      <c r="A396" s="23"/>
      <c r="B396" s="23"/>
      <c r="C396" s="23"/>
      <c r="D396" s="23"/>
      <c r="F396" s="31"/>
    </row>
    <row r="397" spans="1:6" ht="12.75" customHeight="1">
      <c r="A397" s="23"/>
      <c r="B397" s="23"/>
      <c r="C397" s="23"/>
      <c r="D397" s="23"/>
      <c r="F397" s="31"/>
    </row>
    <row r="398" spans="1:6" ht="12.75" customHeight="1">
      <c r="A398" s="23"/>
      <c r="B398" s="23"/>
      <c r="C398" s="23"/>
      <c r="D398" s="23"/>
      <c r="F398" s="31"/>
    </row>
    <row r="399" spans="1:6" ht="12.75" customHeight="1">
      <c r="A399" s="23"/>
      <c r="B399" s="23"/>
      <c r="C399" s="23"/>
      <c r="D399" s="23"/>
      <c r="F399" s="31"/>
    </row>
    <row r="400" spans="1:6" ht="12.75" customHeight="1">
      <c r="A400" s="23"/>
      <c r="B400" s="23"/>
      <c r="C400" s="23"/>
      <c r="D400" s="23"/>
      <c r="F400" s="31"/>
    </row>
    <row r="401" spans="1:6" ht="12.75" customHeight="1">
      <c r="A401" s="23"/>
      <c r="B401" s="23"/>
      <c r="C401" s="23"/>
      <c r="D401" s="23"/>
      <c r="F401" s="31"/>
    </row>
    <row r="402" spans="1:6" ht="12.75" customHeight="1">
      <c r="A402" s="23"/>
      <c r="B402" s="23"/>
      <c r="C402" s="23"/>
      <c r="D402" s="23"/>
      <c r="F402" s="31"/>
    </row>
    <row r="403" spans="1:6" ht="12.75" customHeight="1">
      <c r="A403" s="23"/>
      <c r="B403" s="23"/>
      <c r="C403" s="23"/>
      <c r="D403" s="23"/>
      <c r="F403" s="31"/>
    </row>
    <row r="404" spans="1:6" ht="12.75" customHeight="1">
      <c r="A404" s="23"/>
      <c r="B404" s="23"/>
      <c r="C404" s="23"/>
      <c r="D404" s="23"/>
      <c r="F404" s="31"/>
    </row>
    <row r="405" spans="1:6" ht="12.75" customHeight="1">
      <c r="A405" s="23"/>
      <c r="B405" s="23"/>
      <c r="C405" s="23"/>
      <c r="D405" s="23"/>
      <c r="F405" s="31"/>
    </row>
    <row r="406" spans="1:6" ht="12.75" customHeight="1">
      <c r="A406" s="23"/>
      <c r="B406" s="23"/>
      <c r="C406" s="23"/>
      <c r="D406" s="23"/>
      <c r="F406" s="31"/>
    </row>
    <row r="407" spans="1:6" ht="12.75" customHeight="1">
      <c r="A407" s="23"/>
      <c r="B407" s="23"/>
      <c r="C407" s="23"/>
      <c r="D407" s="23"/>
      <c r="F407" s="31"/>
    </row>
    <row r="408" spans="1:6" ht="12.75" customHeight="1">
      <c r="A408" s="23"/>
      <c r="B408" s="23"/>
      <c r="C408" s="23"/>
      <c r="D408" s="23"/>
      <c r="F408" s="31"/>
    </row>
    <row r="409" spans="1:6" ht="12.75" customHeight="1">
      <c r="A409" s="23"/>
      <c r="B409" s="23"/>
      <c r="C409" s="23"/>
      <c r="D409" s="23"/>
      <c r="F409" s="31"/>
    </row>
    <row r="410" spans="1:6" ht="12.75" customHeight="1">
      <c r="A410" s="23"/>
      <c r="B410" s="23"/>
      <c r="C410" s="23"/>
      <c r="D410" s="23"/>
      <c r="F410" s="31"/>
    </row>
    <row r="411" spans="1:6" ht="12.75" customHeight="1">
      <c r="A411" s="23"/>
      <c r="B411" s="23"/>
      <c r="C411" s="23"/>
      <c r="D411" s="23"/>
      <c r="F411" s="31"/>
    </row>
    <row r="412" spans="1:6" ht="12.75" customHeight="1">
      <c r="A412" s="23"/>
      <c r="B412" s="23"/>
      <c r="C412" s="23"/>
      <c r="D412" s="23"/>
      <c r="F412" s="31"/>
    </row>
    <row r="413" spans="1:6" ht="12.75" customHeight="1">
      <c r="A413" s="23"/>
      <c r="B413" s="23"/>
      <c r="C413" s="23"/>
      <c r="D413" s="23"/>
      <c r="F413" s="31"/>
    </row>
    <row r="414" spans="1:6" ht="12.75" customHeight="1">
      <c r="A414" s="23"/>
      <c r="B414" s="23"/>
      <c r="C414" s="23"/>
      <c r="D414" s="23"/>
      <c r="F414" s="31"/>
    </row>
    <row r="415" spans="1:6" ht="12.75" customHeight="1">
      <c r="A415" s="23"/>
      <c r="B415" s="23"/>
      <c r="C415" s="23"/>
      <c r="D415" s="23"/>
      <c r="F415" s="31"/>
    </row>
    <row r="416" spans="1:6" ht="12.75" customHeight="1">
      <c r="A416" s="23"/>
      <c r="B416" s="23"/>
      <c r="C416" s="23"/>
      <c r="D416" s="23"/>
      <c r="F416" s="31"/>
    </row>
    <row r="417" spans="1:6" ht="12.75" customHeight="1">
      <c r="A417" s="23"/>
      <c r="B417" s="23"/>
      <c r="C417" s="23"/>
      <c r="D417" s="23"/>
      <c r="F417" s="31"/>
    </row>
    <row r="418" spans="1:6" ht="12.75" customHeight="1">
      <c r="A418" s="23"/>
      <c r="B418" s="23"/>
      <c r="C418" s="23"/>
      <c r="D418" s="23"/>
      <c r="F418" s="31"/>
    </row>
    <row r="419" spans="1:6" ht="12.75" customHeight="1">
      <c r="A419" s="23"/>
      <c r="B419" s="23"/>
      <c r="C419" s="23"/>
      <c r="D419" s="23"/>
      <c r="F419" s="31"/>
    </row>
    <row r="420" spans="1:6" ht="12.75" customHeight="1">
      <c r="A420" s="23"/>
      <c r="B420" s="23"/>
      <c r="C420" s="23"/>
      <c r="D420" s="23"/>
      <c r="F420" s="31"/>
    </row>
    <row r="421" spans="1:6" ht="12.75" customHeight="1">
      <c r="A421" s="23"/>
      <c r="B421" s="23"/>
      <c r="C421" s="23"/>
      <c r="D421" s="23"/>
      <c r="F421" s="31"/>
    </row>
    <row r="422" spans="1:6" ht="12.75" customHeight="1">
      <c r="A422" s="23"/>
      <c r="B422" s="23"/>
      <c r="C422" s="23"/>
      <c r="D422" s="23"/>
      <c r="F422" s="31"/>
    </row>
    <row r="423" spans="1:6" ht="12.75" customHeight="1">
      <c r="A423" s="23"/>
      <c r="B423" s="23"/>
      <c r="C423" s="23"/>
      <c r="D423" s="23"/>
      <c r="F423" s="31"/>
    </row>
    <row r="424" spans="1:6" ht="12.75" customHeight="1">
      <c r="A424" s="23"/>
      <c r="B424" s="23"/>
      <c r="C424" s="23"/>
      <c r="D424" s="23"/>
      <c r="F424" s="31"/>
    </row>
    <row r="425" spans="1:6" ht="12.75" customHeight="1">
      <c r="A425" s="23"/>
      <c r="B425" s="23"/>
      <c r="C425" s="23"/>
      <c r="D425" s="23"/>
      <c r="F425" s="31"/>
    </row>
    <row r="426" spans="1:6" ht="12.75" customHeight="1">
      <c r="A426" s="23"/>
      <c r="B426" s="23"/>
      <c r="C426" s="23"/>
      <c r="D426" s="23"/>
      <c r="F426" s="31"/>
    </row>
    <row r="427" spans="1:6" ht="12.75" customHeight="1">
      <c r="A427" s="23"/>
      <c r="B427" s="23"/>
      <c r="C427" s="23"/>
      <c r="D427" s="23"/>
      <c r="F427" s="31"/>
    </row>
    <row r="428" spans="1:6" ht="12.75" customHeight="1">
      <c r="A428" s="23"/>
      <c r="B428" s="23"/>
      <c r="C428" s="23"/>
      <c r="D428" s="23"/>
      <c r="F428" s="31"/>
    </row>
    <row r="429" spans="1:6" ht="12.75" customHeight="1">
      <c r="A429" s="23"/>
      <c r="B429" s="23"/>
      <c r="C429" s="23"/>
      <c r="D429" s="23"/>
      <c r="F429" s="31"/>
    </row>
    <row r="430" spans="1:6" ht="12.75" customHeight="1">
      <c r="A430" s="23"/>
      <c r="B430" s="23"/>
      <c r="C430" s="23"/>
      <c r="D430" s="23"/>
      <c r="F430" s="31"/>
    </row>
    <row r="431" spans="1:6" ht="12.75" customHeight="1">
      <c r="A431" s="23"/>
      <c r="B431" s="23"/>
      <c r="C431" s="23"/>
      <c r="D431" s="23"/>
      <c r="F431" s="31"/>
    </row>
    <row r="432" spans="1:6" ht="12.75" customHeight="1">
      <c r="A432" s="23"/>
      <c r="B432" s="23"/>
      <c r="C432" s="23"/>
      <c r="D432" s="23"/>
      <c r="F432" s="31"/>
    </row>
    <row r="433" spans="1:6" ht="12.75" customHeight="1">
      <c r="A433" s="23"/>
      <c r="B433" s="23"/>
      <c r="C433" s="23"/>
      <c r="D433" s="23"/>
      <c r="F433" s="31"/>
    </row>
    <row r="434" spans="1:6" ht="12.75" customHeight="1">
      <c r="A434" s="23"/>
      <c r="B434" s="23"/>
      <c r="C434" s="23"/>
      <c r="D434" s="23"/>
      <c r="F434" s="31"/>
    </row>
    <row r="435" spans="1:6" ht="12.75" customHeight="1">
      <c r="A435" s="23"/>
      <c r="B435" s="23"/>
      <c r="C435" s="23"/>
      <c r="D435" s="23"/>
      <c r="F435" s="31"/>
    </row>
    <row r="436" spans="1:6" ht="12.75" customHeight="1">
      <c r="A436" s="23"/>
      <c r="B436" s="23"/>
      <c r="C436" s="23"/>
      <c r="D436" s="23"/>
      <c r="F436" s="31"/>
    </row>
    <row r="437" spans="1:6" ht="12.75" customHeight="1">
      <c r="A437" s="23"/>
      <c r="B437" s="23"/>
      <c r="C437" s="23"/>
      <c r="D437" s="23"/>
      <c r="F437" s="31"/>
    </row>
    <row r="438" spans="1:6" ht="12.75" customHeight="1">
      <c r="A438" s="23"/>
      <c r="B438" s="23"/>
      <c r="C438" s="23"/>
      <c r="D438" s="23"/>
      <c r="F438" s="31"/>
    </row>
    <row r="439" spans="1:6" ht="12.75" customHeight="1">
      <c r="A439" s="23"/>
      <c r="B439" s="23"/>
      <c r="C439" s="23"/>
      <c r="D439" s="23"/>
      <c r="F439" s="31"/>
    </row>
    <row r="440" spans="1:6" ht="12.75" customHeight="1">
      <c r="A440" s="23"/>
      <c r="B440" s="23"/>
      <c r="C440" s="23"/>
      <c r="D440" s="23"/>
      <c r="F440" s="31"/>
    </row>
    <row r="441" spans="1:6" ht="12.75" customHeight="1">
      <c r="A441" s="23"/>
      <c r="B441" s="23"/>
      <c r="C441" s="23"/>
      <c r="D441" s="23"/>
      <c r="F441" s="31"/>
    </row>
    <row r="442" spans="1:6" ht="12.75" customHeight="1">
      <c r="A442" s="23"/>
      <c r="B442" s="23"/>
      <c r="C442" s="23"/>
      <c r="D442" s="23"/>
      <c r="F442" s="31"/>
    </row>
    <row r="443" spans="1:6" ht="12.75" customHeight="1">
      <c r="A443" s="23"/>
      <c r="B443" s="23"/>
      <c r="C443" s="23"/>
      <c r="D443" s="23"/>
      <c r="F443" s="31"/>
    </row>
    <row r="444" spans="1:6" ht="12.75" customHeight="1">
      <c r="A444" s="23"/>
      <c r="B444" s="23"/>
      <c r="C444" s="23"/>
      <c r="D444" s="23"/>
      <c r="F444" s="31"/>
    </row>
    <row r="445" spans="1:6" ht="12.75" customHeight="1">
      <c r="A445" s="23"/>
      <c r="B445" s="23"/>
      <c r="C445" s="23"/>
      <c r="D445" s="23"/>
      <c r="F445" s="31"/>
    </row>
    <row r="446" spans="1:6" ht="12.75" customHeight="1">
      <c r="A446" s="23"/>
      <c r="B446" s="23"/>
      <c r="C446" s="23"/>
      <c r="D446" s="23"/>
      <c r="F446" s="31"/>
    </row>
    <row r="447" spans="1:6" ht="12.75" customHeight="1">
      <c r="A447" s="23"/>
      <c r="B447" s="23"/>
      <c r="C447" s="23"/>
      <c r="D447" s="23"/>
      <c r="F447" s="31"/>
    </row>
    <row r="448" spans="1:6" ht="12.75" customHeight="1">
      <c r="A448" s="23"/>
      <c r="B448" s="23"/>
      <c r="C448" s="23"/>
      <c r="D448" s="23"/>
      <c r="F448" s="31"/>
    </row>
    <row r="449" spans="1:6" ht="12.75" customHeight="1">
      <c r="A449" s="23"/>
      <c r="B449" s="23"/>
      <c r="C449" s="23"/>
      <c r="D449" s="23"/>
      <c r="F449" s="31"/>
    </row>
    <row r="450" spans="1:6" ht="12.75" customHeight="1">
      <c r="A450" s="23"/>
      <c r="B450" s="23"/>
      <c r="C450" s="23"/>
      <c r="D450" s="23"/>
      <c r="F450" s="31"/>
    </row>
    <row r="451" spans="1:6" ht="12.75" customHeight="1">
      <c r="A451" s="23"/>
      <c r="B451" s="23"/>
      <c r="C451" s="23"/>
      <c r="D451" s="23"/>
      <c r="F451" s="31"/>
    </row>
    <row r="452" spans="1:6" ht="12.75" customHeight="1">
      <c r="A452" s="23"/>
      <c r="B452" s="23"/>
      <c r="C452" s="23"/>
      <c r="D452" s="23"/>
      <c r="F452" s="31"/>
    </row>
    <row r="453" spans="1:6" ht="12.75" customHeight="1">
      <c r="A453" s="23"/>
      <c r="B453" s="23"/>
      <c r="C453" s="23"/>
      <c r="D453" s="23"/>
      <c r="F453" s="31"/>
    </row>
    <row r="454" spans="1:6" ht="12.75" customHeight="1">
      <c r="A454" s="23"/>
      <c r="B454" s="23"/>
      <c r="C454" s="23"/>
      <c r="D454" s="23"/>
      <c r="F454" s="31"/>
    </row>
    <row r="455" spans="1:6" ht="12.75" customHeight="1">
      <c r="A455" s="23"/>
      <c r="B455" s="23"/>
      <c r="C455" s="23"/>
      <c r="D455" s="23"/>
      <c r="F455" s="31"/>
    </row>
    <row r="456" spans="1:6" ht="12.75" customHeight="1">
      <c r="A456" s="23"/>
      <c r="B456" s="23"/>
      <c r="C456" s="23"/>
      <c r="D456" s="23"/>
      <c r="F456" s="31"/>
    </row>
    <row r="457" spans="1:6" ht="12.75" customHeight="1">
      <c r="A457" s="23"/>
      <c r="B457" s="23"/>
      <c r="C457" s="23"/>
      <c r="D457" s="23"/>
      <c r="F457" s="31"/>
    </row>
    <row r="458" spans="1:6" ht="12.75" customHeight="1">
      <c r="A458" s="23"/>
      <c r="B458" s="23"/>
      <c r="C458" s="23"/>
      <c r="D458" s="23"/>
      <c r="F458" s="31"/>
    </row>
    <row r="459" spans="1:6" ht="12.75" customHeight="1">
      <c r="A459" s="23"/>
      <c r="B459" s="23"/>
      <c r="C459" s="23"/>
      <c r="D459" s="23"/>
      <c r="F459" s="31"/>
    </row>
    <row r="460" spans="1:6" ht="12.75" customHeight="1">
      <c r="A460" s="23"/>
      <c r="B460" s="23"/>
      <c r="C460" s="23"/>
      <c r="D460" s="23"/>
      <c r="F460" s="31"/>
    </row>
    <row r="461" spans="1:6" ht="12.75" customHeight="1">
      <c r="A461" s="23"/>
      <c r="B461" s="23"/>
      <c r="C461" s="23"/>
      <c r="D461" s="23"/>
      <c r="F461" s="31"/>
    </row>
    <row r="462" spans="1:6" ht="12.75" customHeight="1">
      <c r="A462" s="23"/>
      <c r="B462" s="23"/>
      <c r="C462" s="23"/>
      <c r="D462" s="23"/>
      <c r="F462" s="31"/>
    </row>
    <row r="463" spans="1:6" ht="12.75" customHeight="1">
      <c r="A463" s="23"/>
      <c r="B463" s="23"/>
      <c r="C463" s="23"/>
      <c r="D463" s="23"/>
      <c r="F463" s="31"/>
    </row>
    <row r="464" spans="1:6" ht="12.75" customHeight="1">
      <c r="A464" s="23"/>
      <c r="B464" s="23"/>
      <c r="C464" s="23"/>
      <c r="D464" s="23"/>
      <c r="F464" s="31"/>
    </row>
    <row r="465" spans="1:6" ht="12.75" customHeight="1">
      <c r="A465" s="23"/>
      <c r="B465" s="23"/>
      <c r="C465" s="23"/>
      <c r="D465" s="23"/>
      <c r="F465" s="31"/>
    </row>
    <row r="466" spans="1:6" ht="12.75" customHeight="1">
      <c r="A466" s="23"/>
      <c r="B466" s="23"/>
      <c r="C466" s="23"/>
      <c r="D466" s="23"/>
      <c r="F466" s="31"/>
    </row>
    <row r="467" spans="1:6" ht="12.75" customHeight="1">
      <c r="A467" s="23"/>
      <c r="B467" s="23"/>
      <c r="C467" s="23"/>
      <c r="D467" s="23"/>
      <c r="F467" s="31"/>
    </row>
    <row r="468" spans="1:6" ht="12.75" customHeight="1">
      <c r="A468" s="23"/>
      <c r="B468" s="23"/>
      <c r="C468" s="23"/>
      <c r="D468" s="23"/>
      <c r="F468" s="31"/>
    </row>
    <row r="469" spans="1:6" ht="12.75" customHeight="1">
      <c r="A469" s="23"/>
      <c r="B469" s="23"/>
      <c r="C469" s="23"/>
      <c r="D469" s="23"/>
      <c r="F469" s="31"/>
    </row>
    <row r="470" spans="1:6" ht="12.75" customHeight="1">
      <c r="A470" s="23"/>
      <c r="B470" s="23"/>
      <c r="C470" s="23"/>
      <c r="D470" s="23"/>
      <c r="F470" s="31"/>
    </row>
    <row r="471" spans="1:6" ht="12.75" customHeight="1">
      <c r="A471" s="23"/>
      <c r="B471" s="23"/>
      <c r="C471" s="23"/>
      <c r="D471" s="23"/>
      <c r="F471" s="31"/>
    </row>
    <row r="472" spans="1:6" ht="12.75" customHeight="1">
      <c r="A472" s="23"/>
      <c r="B472" s="23"/>
      <c r="C472" s="23"/>
      <c r="D472" s="23"/>
      <c r="F472" s="31"/>
    </row>
    <row r="473" spans="1:6" ht="12.75" customHeight="1">
      <c r="A473" s="23"/>
      <c r="B473" s="23"/>
      <c r="C473" s="23"/>
      <c r="D473" s="23"/>
      <c r="F473" s="31"/>
    </row>
    <row r="474" spans="1:6" ht="12.75" customHeight="1">
      <c r="A474" s="23"/>
      <c r="B474" s="23"/>
      <c r="C474" s="23"/>
      <c r="D474" s="23"/>
      <c r="F474" s="31"/>
    </row>
    <row r="475" spans="1:6" ht="12.75" customHeight="1">
      <c r="A475" s="23"/>
      <c r="B475" s="23"/>
      <c r="C475" s="23"/>
      <c r="D475" s="23"/>
      <c r="F475" s="31"/>
    </row>
    <row r="476" spans="1:6" ht="12.75" customHeight="1">
      <c r="A476" s="23"/>
      <c r="B476" s="23"/>
      <c r="C476" s="23"/>
      <c r="D476" s="23"/>
      <c r="F476" s="31"/>
    </row>
    <row r="477" spans="1:6" ht="12.75" customHeight="1">
      <c r="A477" s="23"/>
      <c r="B477" s="23"/>
      <c r="C477" s="23"/>
      <c r="D477" s="23"/>
      <c r="F477" s="31"/>
    </row>
    <row r="478" spans="1:6" ht="12.75" customHeight="1">
      <c r="A478" s="23"/>
      <c r="B478" s="23"/>
      <c r="C478" s="23"/>
      <c r="D478" s="23"/>
      <c r="F478" s="31"/>
    </row>
    <row r="479" spans="1:6" ht="12.75" customHeight="1">
      <c r="A479" s="23"/>
      <c r="B479" s="23"/>
      <c r="C479" s="23"/>
      <c r="D479" s="23"/>
      <c r="F479" s="31"/>
    </row>
    <row r="480" spans="1:6" ht="12.75" customHeight="1">
      <c r="A480" s="23"/>
      <c r="B480" s="23"/>
      <c r="C480" s="23"/>
      <c r="D480" s="23"/>
      <c r="F480" s="31"/>
    </row>
    <row r="481" spans="1:6" ht="12.75" customHeight="1">
      <c r="A481" s="23"/>
      <c r="B481" s="23"/>
      <c r="C481" s="23"/>
      <c r="D481" s="23"/>
      <c r="F481" s="31"/>
    </row>
    <row r="482" spans="1:6" ht="12.75" customHeight="1">
      <c r="A482" s="23"/>
      <c r="B482" s="23"/>
      <c r="C482" s="23"/>
      <c r="D482" s="23"/>
      <c r="F482" s="31"/>
    </row>
    <row r="483" spans="1:6" ht="12.75" customHeight="1">
      <c r="A483" s="23"/>
      <c r="B483" s="23"/>
      <c r="C483" s="23"/>
      <c r="D483" s="23"/>
      <c r="F483" s="31"/>
    </row>
    <row r="484" spans="1:6" ht="12.75" customHeight="1">
      <c r="A484" s="23"/>
      <c r="B484" s="23"/>
      <c r="C484" s="23"/>
      <c r="D484" s="23"/>
      <c r="F484" s="31"/>
    </row>
    <row r="485" spans="1:6" ht="12.75" customHeight="1">
      <c r="A485" s="23"/>
      <c r="B485" s="23"/>
      <c r="C485" s="23"/>
      <c r="D485" s="23"/>
      <c r="F485" s="31"/>
    </row>
    <row r="486" spans="1:6" ht="12.75" customHeight="1">
      <c r="A486" s="23"/>
      <c r="B486" s="23"/>
      <c r="C486" s="23"/>
      <c r="D486" s="23"/>
      <c r="F486" s="31"/>
    </row>
    <row r="487" spans="1:6" ht="12.75" customHeight="1">
      <c r="A487" s="23"/>
      <c r="B487" s="23"/>
      <c r="C487" s="23"/>
      <c r="D487" s="23"/>
      <c r="F487" s="31"/>
    </row>
    <row r="488" spans="1:6" ht="12.75" customHeight="1">
      <c r="A488" s="23"/>
      <c r="B488" s="23"/>
      <c r="C488" s="23"/>
      <c r="D488" s="23"/>
      <c r="F488" s="31"/>
    </row>
    <row r="489" spans="1:6" ht="12.75" customHeight="1">
      <c r="A489" s="23"/>
      <c r="B489" s="23"/>
      <c r="C489" s="23"/>
      <c r="D489" s="23"/>
      <c r="F489" s="31"/>
    </row>
    <row r="490" spans="1:6" ht="12.75" customHeight="1">
      <c r="A490" s="23"/>
      <c r="B490" s="23"/>
      <c r="C490" s="23"/>
      <c r="D490" s="23"/>
      <c r="F490" s="31"/>
    </row>
    <row r="491" spans="1:6" ht="12.75" customHeight="1">
      <c r="A491" s="23"/>
      <c r="B491" s="23"/>
      <c r="C491" s="23"/>
      <c r="D491" s="23"/>
      <c r="F491" s="31"/>
    </row>
    <row r="492" spans="1:6" ht="12.75" customHeight="1">
      <c r="A492" s="23"/>
      <c r="B492" s="23"/>
      <c r="C492" s="23"/>
      <c r="D492" s="23"/>
      <c r="F492" s="31"/>
    </row>
    <row r="493" spans="1:6" ht="12.75" customHeight="1">
      <c r="A493" s="23"/>
      <c r="B493" s="23"/>
      <c r="C493" s="23"/>
      <c r="D493" s="23"/>
      <c r="F493" s="31"/>
    </row>
    <row r="494" spans="1:6" ht="12.75" customHeight="1">
      <c r="A494" s="23"/>
      <c r="B494" s="23"/>
      <c r="C494" s="23"/>
      <c r="D494" s="23"/>
      <c r="F494" s="31"/>
    </row>
    <row r="495" spans="1:6" ht="12.75" customHeight="1">
      <c r="A495" s="23"/>
      <c r="B495" s="23"/>
      <c r="C495" s="23"/>
      <c r="D495" s="23"/>
      <c r="F495" s="31"/>
    </row>
    <row r="496" spans="1:6" ht="12.75" customHeight="1">
      <c r="A496" s="23"/>
      <c r="B496" s="23"/>
      <c r="C496" s="23"/>
      <c r="D496" s="23"/>
      <c r="F496" s="31"/>
    </row>
    <row r="497" spans="1:6" ht="12.75" customHeight="1">
      <c r="A497" s="23"/>
      <c r="B497" s="23"/>
      <c r="C497" s="23"/>
      <c r="D497" s="23"/>
      <c r="F497" s="31"/>
    </row>
    <row r="498" spans="1:6" ht="12.75" customHeight="1">
      <c r="A498" s="23"/>
      <c r="B498" s="23"/>
      <c r="C498" s="23"/>
      <c r="D498" s="23"/>
      <c r="F498" s="31"/>
    </row>
    <row r="499" spans="1:6" ht="12.75" customHeight="1">
      <c r="A499" s="23"/>
      <c r="B499" s="23"/>
      <c r="C499" s="23"/>
      <c r="D499" s="23"/>
      <c r="F499" s="31"/>
    </row>
    <row r="500" spans="1:6" ht="12.75" customHeight="1">
      <c r="A500" s="23"/>
      <c r="B500" s="23"/>
      <c r="C500" s="23"/>
      <c r="D500" s="23"/>
      <c r="F500" s="31"/>
    </row>
    <row r="501" spans="1:6" ht="12.75" customHeight="1">
      <c r="A501" s="23"/>
      <c r="B501" s="23"/>
      <c r="C501" s="23"/>
      <c r="D501" s="23"/>
      <c r="F501" s="31"/>
    </row>
    <row r="502" spans="1:6" ht="12.75" customHeight="1">
      <c r="A502" s="23"/>
      <c r="B502" s="23"/>
      <c r="C502" s="23"/>
      <c r="D502" s="23"/>
      <c r="F502" s="31"/>
    </row>
    <row r="503" spans="1:6" ht="12.75" customHeight="1">
      <c r="A503" s="23"/>
      <c r="B503" s="23"/>
      <c r="C503" s="23"/>
      <c r="D503" s="23"/>
      <c r="F503" s="31"/>
    </row>
    <row r="504" spans="1:6" ht="12.75" customHeight="1">
      <c r="A504" s="23"/>
      <c r="B504" s="23"/>
      <c r="C504" s="23"/>
      <c r="D504" s="23"/>
      <c r="F504" s="31"/>
    </row>
    <row r="505" spans="1:6" ht="12.75" customHeight="1">
      <c r="A505" s="23"/>
      <c r="B505" s="23"/>
      <c r="C505" s="23"/>
      <c r="D505" s="23"/>
      <c r="F505" s="31"/>
    </row>
    <row r="506" spans="1:6" ht="12.75" customHeight="1">
      <c r="A506" s="23"/>
      <c r="B506" s="23"/>
      <c r="C506" s="23"/>
      <c r="D506" s="23"/>
      <c r="F506" s="31"/>
    </row>
    <row r="507" spans="1:6" ht="12.75" customHeight="1">
      <c r="A507" s="23"/>
      <c r="B507" s="23"/>
      <c r="C507" s="23"/>
      <c r="D507" s="23"/>
      <c r="F507" s="31"/>
    </row>
    <row r="508" spans="1:6" ht="12.75" customHeight="1">
      <c r="A508" s="23"/>
      <c r="B508" s="23"/>
      <c r="C508" s="23"/>
      <c r="D508" s="23"/>
      <c r="F508" s="31"/>
    </row>
    <row r="509" spans="1:6" ht="12.75" customHeight="1">
      <c r="A509" s="23"/>
      <c r="B509" s="23"/>
      <c r="C509" s="23"/>
      <c r="D509" s="23"/>
      <c r="F509" s="31"/>
    </row>
    <row r="510" spans="1:6" ht="12.75" customHeight="1">
      <c r="A510" s="23"/>
      <c r="B510" s="23"/>
      <c r="C510" s="23"/>
      <c r="D510" s="23"/>
      <c r="F510" s="31"/>
    </row>
    <row r="511" spans="1:6" ht="12.75" customHeight="1">
      <c r="A511" s="23"/>
      <c r="B511" s="23"/>
      <c r="C511" s="23"/>
      <c r="D511" s="23"/>
      <c r="F511" s="31"/>
    </row>
    <row r="512" spans="1:6" ht="12.75" customHeight="1">
      <c r="A512" s="23"/>
      <c r="B512" s="23"/>
      <c r="C512" s="23"/>
      <c r="D512" s="23"/>
      <c r="F512" s="31"/>
    </row>
    <row r="513" spans="1:6" ht="12.75" customHeight="1">
      <c r="A513" s="23"/>
      <c r="B513" s="23"/>
      <c r="C513" s="23"/>
      <c r="D513" s="23"/>
      <c r="F513" s="31"/>
    </row>
    <row r="514" spans="1:6" ht="12.75" customHeight="1">
      <c r="A514" s="23"/>
      <c r="B514" s="23"/>
      <c r="C514" s="23"/>
      <c r="D514" s="23"/>
      <c r="F514" s="31"/>
    </row>
    <row r="515" spans="1:6" ht="12.75" customHeight="1">
      <c r="A515" s="23"/>
      <c r="B515" s="23"/>
      <c r="C515" s="23"/>
      <c r="D515" s="23"/>
      <c r="F515" s="31"/>
    </row>
    <row r="516" spans="1:6" ht="12.75" customHeight="1">
      <c r="A516" s="23"/>
      <c r="B516" s="23"/>
      <c r="C516" s="23"/>
      <c r="D516" s="23"/>
      <c r="F516" s="31"/>
    </row>
    <row r="517" spans="1:6" ht="12.75" customHeight="1">
      <c r="A517" s="23"/>
      <c r="B517" s="23"/>
      <c r="C517" s="23"/>
      <c r="D517" s="23"/>
      <c r="F517" s="31"/>
    </row>
    <row r="518" spans="1:6" ht="12.75" customHeight="1">
      <c r="A518" s="23"/>
      <c r="B518" s="23"/>
      <c r="C518" s="23"/>
      <c r="D518" s="23"/>
      <c r="F518" s="31"/>
    </row>
    <row r="519" spans="1:6" ht="12.75" customHeight="1">
      <c r="A519" s="23"/>
      <c r="B519" s="23"/>
      <c r="C519" s="23"/>
      <c r="D519" s="23"/>
      <c r="F519" s="31"/>
    </row>
    <row r="520" spans="1:6" ht="12.75" customHeight="1">
      <c r="A520" s="23"/>
      <c r="B520" s="23"/>
      <c r="C520" s="23"/>
      <c r="D520" s="23"/>
      <c r="F520" s="31"/>
    </row>
    <row r="521" spans="1:6" ht="12.75" customHeight="1">
      <c r="A521" s="23"/>
      <c r="B521" s="23"/>
      <c r="C521" s="23"/>
      <c r="D521" s="23"/>
      <c r="F521" s="31"/>
    </row>
    <row r="522" spans="1:6" ht="12.75" customHeight="1">
      <c r="A522" s="23"/>
      <c r="B522" s="23"/>
      <c r="C522" s="23"/>
      <c r="D522" s="23"/>
      <c r="F522" s="31"/>
    </row>
    <row r="523" spans="1:6" ht="12.75" customHeight="1">
      <c r="A523" s="23"/>
      <c r="B523" s="23"/>
      <c r="C523" s="23"/>
      <c r="D523" s="23"/>
      <c r="F523" s="31"/>
    </row>
    <row r="524" spans="1:6" ht="12.75" customHeight="1">
      <c r="A524" s="23"/>
      <c r="B524" s="23"/>
      <c r="C524" s="23"/>
      <c r="D524" s="23"/>
      <c r="F524" s="31"/>
    </row>
    <row r="525" spans="1:6" ht="12.75" customHeight="1">
      <c r="A525" s="23"/>
      <c r="B525" s="23"/>
      <c r="C525" s="23"/>
      <c r="D525" s="23"/>
      <c r="F525" s="31"/>
    </row>
    <row r="526" spans="1:6" ht="12.75" customHeight="1">
      <c r="A526" s="23"/>
      <c r="B526" s="23"/>
      <c r="C526" s="23"/>
      <c r="D526" s="23"/>
      <c r="F526" s="31"/>
    </row>
    <row r="527" spans="1:6" ht="12.75" customHeight="1">
      <c r="A527" s="23"/>
      <c r="B527" s="23"/>
      <c r="C527" s="23"/>
      <c r="D527" s="23"/>
      <c r="F527" s="31"/>
    </row>
    <row r="528" spans="1:6" ht="12.75" customHeight="1">
      <c r="A528" s="23"/>
      <c r="B528" s="23"/>
      <c r="C528" s="23"/>
      <c r="D528" s="23"/>
      <c r="F528" s="31"/>
    </row>
    <row r="529" spans="1:6" ht="12.75" customHeight="1">
      <c r="A529" s="23"/>
      <c r="B529" s="23"/>
      <c r="C529" s="23"/>
      <c r="D529" s="23"/>
      <c r="F529" s="31"/>
    </row>
    <row r="530" spans="1:6" ht="12.75" customHeight="1">
      <c r="A530" s="23"/>
      <c r="B530" s="23"/>
      <c r="C530" s="23"/>
      <c r="D530" s="23"/>
      <c r="F530" s="31"/>
    </row>
    <row r="531" spans="1:6" ht="12.75" customHeight="1">
      <c r="A531" s="23"/>
      <c r="B531" s="23"/>
      <c r="C531" s="23"/>
      <c r="D531" s="23"/>
      <c r="F531" s="31"/>
    </row>
    <row r="532" spans="1:6" ht="12.75" customHeight="1">
      <c r="A532" s="23"/>
      <c r="B532" s="23"/>
      <c r="C532" s="23"/>
      <c r="D532" s="23"/>
      <c r="F532" s="31"/>
    </row>
    <row r="533" spans="1:6" ht="12.75" customHeight="1">
      <c r="A533" s="23"/>
      <c r="B533" s="23"/>
      <c r="C533" s="23"/>
      <c r="D533" s="23"/>
      <c r="F533" s="31"/>
    </row>
    <row r="534" spans="1:6" ht="12.75" customHeight="1">
      <c r="A534" s="23"/>
      <c r="B534" s="23"/>
      <c r="C534" s="23"/>
      <c r="D534" s="23"/>
      <c r="F534" s="31"/>
    </row>
    <row r="535" spans="1:6" ht="12.75" customHeight="1">
      <c r="A535" s="23"/>
      <c r="B535" s="23"/>
      <c r="C535" s="23"/>
      <c r="D535" s="23"/>
      <c r="F535" s="31"/>
    </row>
    <row r="536" spans="1:6" ht="12.75" customHeight="1">
      <c r="A536" s="23"/>
      <c r="B536" s="23"/>
      <c r="C536" s="23"/>
      <c r="D536" s="23"/>
      <c r="F536" s="31"/>
    </row>
    <row r="537" spans="1:6" ht="12.75" customHeight="1">
      <c r="A537" s="23"/>
      <c r="B537" s="23"/>
      <c r="C537" s="23"/>
      <c r="D537" s="23"/>
      <c r="F537" s="31"/>
    </row>
    <row r="538" spans="1:6" ht="12.75" customHeight="1">
      <c r="A538" s="23"/>
      <c r="B538" s="23"/>
      <c r="C538" s="23"/>
      <c r="D538" s="23"/>
      <c r="F538" s="31"/>
    </row>
    <row r="539" spans="1:6" ht="12.75" customHeight="1">
      <c r="A539" s="23"/>
      <c r="B539" s="23"/>
      <c r="C539" s="23"/>
      <c r="D539" s="23"/>
      <c r="F539" s="31"/>
    </row>
    <row r="540" spans="1:6" ht="12.75" customHeight="1">
      <c r="A540" s="23"/>
      <c r="B540" s="23"/>
      <c r="C540" s="23"/>
      <c r="D540" s="23"/>
      <c r="F540" s="31"/>
    </row>
    <row r="541" spans="1:6" ht="12.75" customHeight="1">
      <c r="A541" s="23"/>
      <c r="B541" s="23"/>
      <c r="C541" s="23"/>
      <c r="D541" s="23"/>
      <c r="F541" s="31"/>
    </row>
    <row r="542" spans="1:6" ht="12.75" customHeight="1">
      <c r="A542" s="23"/>
      <c r="B542" s="23"/>
      <c r="C542" s="23"/>
      <c r="D542" s="23"/>
      <c r="F542" s="31"/>
    </row>
    <row r="543" spans="1:6" ht="12.75" customHeight="1">
      <c r="A543" s="23"/>
      <c r="B543" s="23"/>
      <c r="C543" s="23"/>
      <c r="D543" s="23"/>
      <c r="F543" s="31"/>
    </row>
    <row r="544" spans="1:6" ht="12.75" customHeight="1">
      <c r="A544" s="23"/>
      <c r="B544" s="23"/>
      <c r="C544" s="23"/>
      <c r="D544" s="23"/>
      <c r="F544" s="31"/>
    </row>
    <row r="545" spans="1:6" ht="12.75" customHeight="1">
      <c r="A545" s="23"/>
      <c r="B545" s="23"/>
      <c r="C545" s="23"/>
      <c r="D545" s="23"/>
      <c r="F545" s="31"/>
    </row>
    <row r="546" spans="1:6" ht="12.75" customHeight="1">
      <c r="A546" s="23"/>
      <c r="B546" s="23"/>
      <c r="C546" s="23"/>
      <c r="D546" s="23"/>
      <c r="F546" s="31"/>
    </row>
    <row r="547" spans="1:6" ht="12.75" customHeight="1">
      <c r="A547" s="23"/>
      <c r="B547" s="23"/>
      <c r="C547" s="23"/>
      <c r="D547" s="23"/>
      <c r="F547" s="31"/>
    </row>
    <row r="548" spans="1:6" ht="12.75" customHeight="1">
      <c r="A548" s="23"/>
      <c r="B548" s="23"/>
      <c r="C548" s="23"/>
      <c r="D548" s="23"/>
      <c r="F548" s="31"/>
    </row>
    <row r="549" spans="1:6" ht="12.75" customHeight="1">
      <c r="A549" s="23"/>
      <c r="B549" s="23"/>
      <c r="C549" s="23"/>
      <c r="D549" s="23"/>
      <c r="F549" s="31"/>
    </row>
    <row r="550" spans="1:6" ht="12.75" customHeight="1">
      <c r="A550" s="23"/>
      <c r="B550" s="23"/>
      <c r="C550" s="23"/>
      <c r="D550" s="23"/>
      <c r="F550" s="31"/>
    </row>
    <row r="551" spans="1:6" ht="12.75" customHeight="1">
      <c r="A551" s="23"/>
      <c r="B551" s="23"/>
      <c r="C551" s="23"/>
      <c r="D551" s="23"/>
      <c r="F551" s="31"/>
    </row>
    <row r="552" spans="1:6" ht="12.75" customHeight="1">
      <c r="A552" s="23"/>
      <c r="B552" s="23"/>
      <c r="C552" s="23"/>
      <c r="D552" s="23"/>
      <c r="F552" s="31"/>
    </row>
    <row r="553" spans="1:6" ht="12.75" customHeight="1">
      <c r="A553" s="23"/>
      <c r="B553" s="23"/>
      <c r="C553" s="23"/>
      <c r="D553" s="23"/>
      <c r="F553" s="31"/>
    </row>
    <row r="554" spans="1:6" ht="12.75" customHeight="1">
      <c r="A554" s="23"/>
      <c r="B554" s="23"/>
      <c r="C554" s="23"/>
      <c r="D554" s="23"/>
      <c r="F554" s="31"/>
    </row>
    <row r="555" spans="1:6" ht="12.75" customHeight="1">
      <c r="A555" s="23"/>
      <c r="B555" s="23"/>
      <c r="C555" s="23"/>
      <c r="D555" s="23"/>
      <c r="F555" s="31"/>
    </row>
    <row r="556" spans="1:6" ht="12.75" customHeight="1">
      <c r="A556" s="23"/>
      <c r="B556" s="23"/>
      <c r="C556" s="23"/>
      <c r="D556" s="23"/>
      <c r="F556" s="31"/>
    </row>
    <row r="557" spans="1:6" ht="12.75" customHeight="1">
      <c r="A557" s="23"/>
      <c r="B557" s="23"/>
      <c r="C557" s="23"/>
      <c r="D557" s="23"/>
      <c r="F557" s="31"/>
    </row>
    <row r="558" spans="1:6" ht="12.75" customHeight="1">
      <c r="A558" s="23"/>
      <c r="B558" s="23"/>
      <c r="C558" s="23"/>
      <c r="D558" s="23"/>
      <c r="F558" s="31"/>
    </row>
    <row r="559" spans="1:6" ht="12.75" customHeight="1">
      <c r="A559" s="23"/>
      <c r="B559" s="23"/>
      <c r="C559" s="23"/>
      <c r="D559" s="23"/>
      <c r="F559" s="31"/>
    </row>
    <row r="560" spans="1:6" ht="12.75" customHeight="1">
      <c r="A560" s="23"/>
      <c r="B560" s="23"/>
      <c r="C560" s="23"/>
      <c r="D560" s="23"/>
      <c r="F560" s="31"/>
    </row>
    <row r="561" spans="1:6" ht="12.75" customHeight="1">
      <c r="A561" s="23"/>
      <c r="B561" s="23"/>
      <c r="C561" s="23"/>
      <c r="D561" s="23"/>
      <c r="F561" s="31"/>
    </row>
    <row r="562" spans="1:6" ht="12.75" customHeight="1">
      <c r="A562" s="23"/>
      <c r="B562" s="23"/>
      <c r="C562" s="23"/>
      <c r="D562" s="23"/>
      <c r="F562" s="31"/>
    </row>
    <row r="563" spans="1:6" ht="12.75" customHeight="1">
      <c r="A563" s="23"/>
      <c r="B563" s="23"/>
      <c r="C563" s="23"/>
      <c r="D563" s="23"/>
      <c r="F563" s="31"/>
    </row>
    <row r="564" spans="1:6" ht="12.75" customHeight="1">
      <c r="A564" s="23"/>
      <c r="B564" s="23"/>
      <c r="C564" s="23"/>
      <c r="D564" s="23"/>
      <c r="F564" s="31"/>
    </row>
    <row r="565" spans="1:6" ht="12.75" customHeight="1">
      <c r="A565" s="23"/>
      <c r="B565" s="23"/>
      <c r="C565" s="23"/>
      <c r="D565" s="23"/>
      <c r="F565" s="31"/>
    </row>
    <row r="566" spans="1:6" ht="12.75" customHeight="1">
      <c r="A566" s="23"/>
      <c r="B566" s="23"/>
      <c r="C566" s="23"/>
      <c r="D566" s="23"/>
      <c r="F566" s="31"/>
    </row>
    <row r="567" spans="1:6" ht="12.75" customHeight="1">
      <c r="A567" s="23"/>
      <c r="B567" s="23"/>
      <c r="C567" s="23"/>
      <c r="D567" s="23"/>
      <c r="F567" s="31"/>
    </row>
    <row r="568" spans="1:6" ht="12.75" customHeight="1">
      <c r="A568" s="23"/>
      <c r="B568" s="23"/>
      <c r="C568" s="23"/>
      <c r="D568" s="23"/>
      <c r="F568" s="31"/>
    </row>
    <row r="569" spans="1:6" ht="12.75" customHeight="1">
      <c r="A569" s="23"/>
      <c r="B569" s="23"/>
      <c r="C569" s="23"/>
      <c r="D569" s="23"/>
      <c r="F569" s="31"/>
    </row>
    <row r="570" spans="1:6" ht="12.75" customHeight="1">
      <c r="A570" s="23"/>
      <c r="B570" s="23"/>
      <c r="C570" s="23"/>
      <c r="D570" s="23"/>
      <c r="F570" s="31"/>
    </row>
    <row r="571" spans="1:6" ht="12.75" customHeight="1">
      <c r="A571" s="23"/>
      <c r="B571" s="23"/>
      <c r="C571" s="23"/>
      <c r="D571" s="23"/>
      <c r="F571" s="31"/>
    </row>
    <row r="572" spans="1:6" ht="12.75" customHeight="1">
      <c r="A572" s="23"/>
      <c r="B572" s="23"/>
      <c r="C572" s="23"/>
      <c r="D572" s="23"/>
      <c r="F572" s="31"/>
    </row>
    <row r="573" spans="1:6" ht="12.75" customHeight="1">
      <c r="A573" s="23"/>
      <c r="B573" s="23"/>
      <c r="C573" s="23"/>
      <c r="D573" s="23"/>
      <c r="F573" s="31"/>
    </row>
    <row r="574" spans="1:6" ht="12.75" customHeight="1">
      <c r="A574" s="23"/>
      <c r="B574" s="23"/>
      <c r="C574" s="23"/>
      <c r="D574" s="23"/>
      <c r="F574" s="31"/>
    </row>
    <row r="575" spans="1:6" ht="12.75" customHeight="1">
      <c r="A575" s="23"/>
      <c r="B575" s="23"/>
      <c r="C575" s="23"/>
      <c r="D575" s="23"/>
      <c r="F575" s="31"/>
    </row>
    <row r="576" spans="1:6" ht="12.75" customHeight="1">
      <c r="A576" s="23"/>
      <c r="B576" s="23"/>
      <c r="C576" s="23"/>
      <c r="D576" s="23"/>
      <c r="F576" s="31"/>
    </row>
    <row r="577" spans="1:6" ht="12.75" customHeight="1">
      <c r="A577" s="23"/>
      <c r="B577" s="23"/>
      <c r="C577" s="23"/>
      <c r="D577" s="23"/>
      <c r="F577" s="31"/>
    </row>
    <row r="578" spans="1:6" ht="12.75" customHeight="1">
      <c r="A578" s="23"/>
      <c r="B578" s="23"/>
      <c r="C578" s="23"/>
      <c r="D578" s="23"/>
      <c r="F578" s="31"/>
    </row>
    <row r="579" spans="1:6" ht="12.75" customHeight="1">
      <c r="A579" s="23"/>
      <c r="B579" s="23"/>
      <c r="C579" s="23"/>
      <c r="D579" s="23"/>
      <c r="F579" s="31"/>
    </row>
    <row r="580" spans="1:6" ht="12.75" customHeight="1">
      <c r="A580" s="23"/>
      <c r="B580" s="23"/>
      <c r="C580" s="23"/>
      <c r="D580" s="23"/>
      <c r="F580" s="31"/>
    </row>
    <row r="581" spans="1:6" ht="12.75" customHeight="1">
      <c r="A581" s="23"/>
      <c r="B581" s="23"/>
      <c r="C581" s="23"/>
      <c r="D581" s="23"/>
      <c r="F581" s="31"/>
    </row>
    <row r="582" spans="1:6" ht="12.75" customHeight="1">
      <c r="A582" s="23"/>
      <c r="B582" s="23"/>
      <c r="C582" s="23"/>
      <c r="D582" s="23"/>
      <c r="F582" s="31"/>
    </row>
    <row r="583" spans="1:6" ht="12.75" customHeight="1">
      <c r="A583" s="23"/>
      <c r="B583" s="23"/>
      <c r="C583" s="23"/>
      <c r="D583" s="23"/>
      <c r="F583" s="31"/>
    </row>
    <row r="584" spans="1:6" ht="12.75" customHeight="1">
      <c r="A584" s="23"/>
      <c r="B584" s="23"/>
      <c r="C584" s="23"/>
      <c r="D584" s="23"/>
      <c r="F584" s="31"/>
    </row>
    <row r="585" spans="1:6" ht="12.75" customHeight="1">
      <c r="A585" s="23"/>
      <c r="B585" s="23"/>
      <c r="C585" s="23"/>
      <c r="D585" s="23"/>
      <c r="F585" s="31"/>
    </row>
    <row r="586" spans="1:6" ht="12.75" customHeight="1">
      <c r="A586" s="23"/>
      <c r="B586" s="23"/>
      <c r="C586" s="23"/>
      <c r="D586" s="23"/>
      <c r="F586" s="31"/>
    </row>
    <row r="587" spans="1:6" ht="12.75" customHeight="1">
      <c r="A587" s="23"/>
      <c r="B587" s="23"/>
      <c r="C587" s="23"/>
      <c r="D587" s="23"/>
      <c r="F587" s="31"/>
    </row>
    <row r="588" spans="1:6" ht="12.75" customHeight="1">
      <c r="A588" s="23"/>
      <c r="B588" s="23"/>
      <c r="C588" s="23"/>
      <c r="D588" s="23"/>
      <c r="F588" s="31"/>
    </row>
    <row r="589" spans="1:6" ht="12.75" customHeight="1">
      <c r="A589" s="23"/>
      <c r="B589" s="23"/>
      <c r="C589" s="23"/>
      <c r="D589" s="23"/>
      <c r="F589" s="31"/>
    </row>
    <row r="590" spans="1:6" ht="12.75" customHeight="1">
      <c r="A590" s="23"/>
      <c r="B590" s="23"/>
      <c r="C590" s="23"/>
      <c r="D590" s="23"/>
      <c r="F590" s="31"/>
    </row>
    <row r="591" spans="1:6" ht="12.75" customHeight="1">
      <c r="A591" s="23"/>
      <c r="B591" s="23"/>
      <c r="C591" s="23"/>
      <c r="D591" s="23"/>
      <c r="F591" s="31"/>
    </row>
    <row r="592" spans="1:6" ht="12.75" customHeight="1">
      <c r="A592" s="23"/>
      <c r="B592" s="23"/>
      <c r="C592" s="23"/>
      <c r="D592" s="23"/>
      <c r="F592" s="31"/>
    </row>
    <row r="593" spans="1:6" ht="12.75" customHeight="1">
      <c r="A593" s="23"/>
      <c r="B593" s="23"/>
      <c r="C593" s="23"/>
      <c r="D593" s="23"/>
      <c r="F593" s="31"/>
    </row>
    <row r="594" spans="1:6" ht="12.75" customHeight="1">
      <c r="A594" s="23"/>
      <c r="B594" s="23"/>
      <c r="C594" s="23"/>
      <c r="D594" s="23"/>
      <c r="F594" s="31"/>
    </row>
    <row r="595" spans="1:6" ht="12.75" customHeight="1">
      <c r="A595" s="23"/>
      <c r="B595" s="23"/>
      <c r="C595" s="23"/>
      <c r="D595" s="23"/>
      <c r="F595" s="31"/>
    </row>
    <row r="596" spans="1:6" ht="12.75" customHeight="1">
      <c r="A596" s="23"/>
      <c r="B596" s="23"/>
      <c r="C596" s="23"/>
      <c r="D596" s="23"/>
      <c r="F596" s="31"/>
    </row>
    <row r="597" spans="1:6" ht="12.75" customHeight="1">
      <c r="A597" s="23"/>
      <c r="B597" s="23"/>
      <c r="C597" s="23"/>
      <c r="D597" s="23"/>
      <c r="F597" s="31"/>
    </row>
    <row r="598" spans="1:6" ht="12.75" customHeight="1">
      <c r="A598" s="23"/>
      <c r="B598" s="23"/>
      <c r="C598" s="23"/>
      <c r="D598" s="23"/>
      <c r="F598" s="31"/>
    </row>
    <row r="599" spans="1:6" ht="12.75" customHeight="1">
      <c r="A599" s="23"/>
      <c r="B599" s="23"/>
      <c r="C599" s="23"/>
      <c r="D599" s="23"/>
      <c r="F599" s="31"/>
    </row>
    <row r="600" spans="1:6" ht="12.75" customHeight="1">
      <c r="A600" s="23"/>
      <c r="B600" s="23"/>
      <c r="C600" s="23"/>
      <c r="D600" s="23"/>
      <c r="F600" s="31"/>
    </row>
    <row r="601" spans="1:6" ht="12.75" customHeight="1">
      <c r="A601" s="23"/>
      <c r="B601" s="23"/>
      <c r="C601" s="23"/>
      <c r="D601" s="23"/>
      <c r="F601" s="31"/>
    </row>
    <row r="602" spans="1:6" ht="12.75" customHeight="1">
      <c r="A602" s="23"/>
      <c r="B602" s="23"/>
      <c r="C602" s="23"/>
      <c r="D602" s="23"/>
      <c r="F602" s="31"/>
    </row>
    <row r="603" spans="1:6" ht="12.75" customHeight="1">
      <c r="A603" s="23"/>
      <c r="B603" s="23"/>
      <c r="C603" s="23"/>
      <c r="D603" s="23"/>
      <c r="F603" s="31"/>
    </row>
    <row r="604" spans="1:6" ht="12.75" customHeight="1">
      <c r="A604" s="23"/>
      <c r="B604" s="23"/>
      <c r="C604" s="23"/>
      <c r="D604" s="23"/>
      <c r="F604" s="31"/>
    </row>
    <row r="605" spans="1:6" ht="12.75" customHeight="1">
      <c r="A605" s="23"/>
      <c r="B605" s="23"/>
      <c r="C605" s="23"/>
      <c r="D605" s="23"/>
      <c r="F605" s="31"/>
    </row>
    <row r="606" spans="1:6" ht="12.75" customHeight="1">
      <c r="A606" s="23"/>
      <c r="B606" s="23"/>
      <c r="C606" s="23"/>
      <c r="D606" s="23"/>
      <c r="F606" s="31"/>
    </row>
    <row r="607" spans="1:6" ht="12.75" customHeight="1">
      <c r="A607" s="23"/>
      <c r="B607" s="23"/>
      <c r="C607" s="23"/>
      <c r="D607" s="23"/>
      <c r="F607" s="31"/>
    </row>
    <row r="608" spans="1:6" ht="12.75" customHeight="1">
      <c r="A608" s="23"/>
      <c r="B608" s="23"/>
      <c r="C608" s="23"/>
      <c r="D608" s="23"/>
      <c r="F608" s="31"/>
    </row>
    <row r="609" spans="1:6" ht="12.75" customHeight="1">
      <c r="A609" s="23"/>
      <c r="B609" s="23"/>
      <c r="C609" s="23"/>
      <c r="D609" s="23"/>
      <c r="F609" s="31"/>
    </row>
    <row r="610" spans="1:6" ht="12.75" customHeight="1">
      <c r="A610" s="23"/>
      <c r="B610" s="23"/>
      <c r="C610" s="23"/>
      <c r="D610" s="23"/>
      <c r="F610" s="31"/>
    </row>
    <row r="611" spans="1:6" ht="12.75" customHeight="1">
      <c r="A611" s="23"/>
      <c r="B611" s="23"/>
      <c r="C611" s="23"/>
      <c r="D611" s="23"/>
      <c r="F611" s="31"/>
    </row>
    <row r="612" spans="1:6" ht="12.75" customHeight="1">
      <c r="A612" s="23"/>
      <c r="B612" s="23"/>
      <c r="C612" s="23"/>
      <c r="D612" s="23"/>
      <c r="F612" s="31"/>
    </row>
    <row r="613" spans="1:6" ht="12.75" customHeight="1">
      <c r="A613" s="23"/>
      <c r="B613" s="23"/>
      <c r="C613" s="23"/>
      <c r="D613" s="23"/>
      <c r="F613" s="31"/>
    </row>
    <row r="614" spans="1:6" ht="12.75" customHeight="1">
      <c r="A614" s="23"/>
      <c r="B614" s="23"/>
      <c r="C614" s="23"/>
      <c r="D614" s="23"/>
      <c r="F614" s="31"/>
    </row>
    <row r="615" spans="1:6" ht="12.75" customHeight="1">
      <c r="A615" s="23"/>
      <c r="B615" s="23"/>
      <c r="C615" s="23"/>
      <c r="D615" s="23"/>
      <c r="F615" s="31"/>
    </row>
    <row r="616" spans="1:6" ht="12.75" customHeight="1">
      <c r="A616" s="23"/>
      <c r="B616" s="23"/>
      <c r="C616" s="23"/>
      <c r="D616" s="23"/>
      <c r="F616" s="31"/>
    </row>
    <row r="617" spans="1:6" ht="12.75" customHeight="1">
      <c r="A617" s="23"/>
      <c r="B617" s="23"/>
      <c r="C617" s="23"/>
      <c r="D617" s="23"/>
      <c r="F617" s="31"/>
    </row>
    <row r="618" spans="1:6" ht="12.75" customHeight="1">
      <c r="A618" s="23"/>
      <c r="B618" s="23"/>
      <c r="C618" s="23"/>
      <c r="D618" s="23"/>
      <c r="F618" s="31"/>
    </row>
    <row r="619" spans="1:6" ht="12.75" customHeight="1">
      <c r="A619" s="23"/>
      <c r="B619" s="23"/>
      <c r="C619" s="23"/>
      <c r="D619" s="23"/>
      <c r="F619" s="31"/>
    </row>
    <row r="620" spans="1:6" ht="12.75" customHeight="1">
      <c r="A620" s="23"/>
      <c r="B620" s="23"/>
      <c r="C620" s="23"/>
      <c r="D620" s="23"/>
      <c r="F620" s="31"/>
    </row>
    <row r="621" spans="1:6" ht="12.75" customHeight="1">
      <c r="A621" s="23"/>
      <c r="B621" s="23"/>
      <c r="C621" s="23"/>
      <c r="D621" s="23"/>
      <c r="F621" s="31"/>
    </row>
    <row r="622" spans="1:6" ht="12.75" customHeight="1">
      <c r="A622" s="23"/>
      <c r="B622" s="23"/>
      <c r="C622" s="23"/>
      <c r="D622" s="23"/>
      <c r="F622" s="31"/>
    </row>
    <row r="623" spans="1:6" ht="12.75" customHeight="1">
      <c r="A623" s="23"/>
      <c r="B623" s="23"/>
      <c r="C623" s="23"/>
      <c r="D623" s="23"/>
      <c r="F623" s="31"/>
    </row>
    <row r="624" spans="1:6" ht="12.75" customHeight="1">
      <c r="A624" s="23"/>
      <c r="B624" s="23"/>
      <c r="C624" s="23"/>
      <c r="D624" s="23"/>
      <c r="F624" s="31"/>
    </row>
    <row r="625" spans="1:6" ht="12.75" customHeight="1">
      <c r="A625" s="23"/>
      <c r="B625" s="23"/>
      <c r="C625" s="23"/>
      <c r="D625" s="23"/>
      <c r="F625" s="31"/>
    </row>
    <row r="626" spans="1:6" ht="12.75" customHeight="1">
      <c r="A626" s="23"/>
      <c r="B626" s="23"/>
      <c r="C626" s="23"/>
      <c r="D626" s="23"/>
      <c r="F626" s="31"/>
    </row>
    <row r="627" spans="1:6" ht="12.75" customHeight="1">
      <c r="A627" s="23"/>
      <c r="B627" s="23"/>
      <c r="C627" s="23"/>
      <c r="D627" s="23"/>
      <c r="F627" s="31"/>
    </row>
    <row r="628" spans="1:6" ht="12.75" customHeight="1">
      <c r="A628" s="23"/>
      <c r="B628" s="23"/>
      <c r="C628" s="23"/>
      <c r="D628" s="23"/>
      <c r="F628" s="31"/>
    </row>
    <row r="629" spans="1:6" ht="12.75" customHeight="1">
      <c r="A629" s="23"/>
      <c r="B629" s="23"/>
      <c r="C629" s="23"/>
      <c r="D629" s="23"/>
      <c r="F629" s="31"/>
    </row>
    <row r="630" spans="1:6" ht="12.75" customHeight="1">
      <c r="A630" s="23"/>
      <c r="B630" s="23"/>
      <c r="C630" s="23"/>
      <c r="D630" s="23"/>
      <c r="F630" s="31"/>
    </row>
    <row r="631" spans="1:6" ht="12.75" customHeight="1">
      <c r="A631" s="23"/>
      <c r="B631" s="23"/>
      <c r="C631" s="23"/>
      <c r="D631" s="23"/>
      <c r="F631" s="31"/>
    </row>
    <row r="632" spans="1:6" ht="12.75" customHeight="1">
      <c r="A632" s="23"/>
      <c r="B632" s="23"/>
      <c r="C632" s="23"/>
      <c r="D632" s="23"/>
      <c r="F632" s="31"/>
    </row>
    <row r="633" spans="1:6" ht="12.75" customHeight="1">
      <c r="A633" s="23"/>
      <c r="B633" s="23"/>
      <c r="C633" s="23"/>
      <c r="D633" s="23"/>
      <c r="F633" s="31"/>
    </row>
    <row r="634" spans="1:6" ht="12.75" customHeight="1">
      <c r="A634" s="23"/>
      <c r="B634" s="23"/>
      <c r="C634" s="23"/>
      <c r="D634" s="23"/>
      <c r="F634" s="31"/>
    </row>
    <row r="635" spans="1:6" ht="12.75" customHeight="1">
      <c r="A635" s="23"/>
      <c r="B635" s="23"/>
      <c r="C635" s="23"/>
      <c r="D635" s="23"/>
      <c r="F635" s="31"/>
    </row>
    <row r="636" spans="1:6" ht="12.75" customHeight="1">
      <c r="A636" s="23"/>
      <c r="B636" s="23"/>
      <c r="C636" s="23"/>
      <c r="D636" s="23"/>
      <c r="F636" s="31"/>
    </row>
    <row r="637" spans="1:6" ht="12.75" customHeight="1">
      <c r="A637" s="23"/>
      <c r="B637" s="23"/>
      <c r="C637" s="23"/>
      <c r="D637" s="23"/>
      <c r="F637" s="31"/>
    </row>
    <row r="638" spans="1:6" ht="12.75" customHeight="1">
      <c r="A638" s="23"/>
      <c r="B638" s="23"/>
      <c r="C638" s="23"/>
      <c r="D638" s="23"/>
      <c r="F638" s="31"/>
    </row>
    <row r="639" spans="1:6" ht="12.75" customHeight="1">
      <c r="A639" s="23"/>
      <c r="B639" s="23"/>
      <c r="C639" s="23"/>
      <c r="D639" s="23"/>
      <c r="F639" s="31"/>
    </row>
    <row r="640" spans="1:6" ht="12.75" customHeight="1">
      <c r="A640" s="23"/>
      <c r="B640" s="23"/>
      <c r="C640" s="23"/>
      <c r="D640" s="23"/>
      <c r="F640" s="31"/>
    </row>
    <row r="641" spans="1:6" ht="12.75" customHeight="1">
      <c r="A641" s="23"/>
      <c r="B641" s="23"/>
      <c r="C641" s="23"/>
      <c r="D641" s="23"/>
      <c r="F641" s="31"/>
    </row>
    <row r="642" spans="1:6" ht="12.75" customHeight="1">
      <c r="A642" s="23"/>
      <c r="B642" s="23"/>
      <c r="C642" s="23"/>
      <c r="D642" s="23"/>
      <c r="F642" s="31"/>
    </row>
    <row r="643" spans="1:6" ht="12.75" customHeight="1">
      <c r="A643" s="23"/>
      <c r="B643" s="23"/>
      <c r="C643" s="23"/>
      <c r="D643" s="23"/>
      <c r="F643" s="31"/>
    </row>
    <row r="644" spans="1:6" ht="12.75" customHeight="1">
      <c r="A644" s="23"/>
      <c r="B644" s="23"/>
      <c r="C644" s="23"/>
      <c r="D644" s="23"/>
      <c r="F644" s="31"/>
    </row>
    <row r="645" spans="1:6" ht="12.75" customHeight="1">
      <c r="A645" s="23"/>
      <c r="B645" s="23"/>
      <c r="C645" s="23"/>
      <c r="D645" s="23"/>
      <c r="F645" s="31"/>
    </row>
    <row r="646" spans="1:6" ht="12.75" customHeight="1">
      <c r="A646" s="23"/>
      <c r="B646" s="23"/>
      <c r="C646" s="23"/>
      <c r="D646" s="23"/>
      <c r="F646" s="31"/>
    </row>
    <row r="647" spans="1:6" ht="12.75" customHeight="1">
      <c r="A647" s="23"/>
      <c r="B647" s="23"/>
      <c r="C647" s="23"/>
      <c r="D647" s="23"/>
      <c r="F647" s="31"/>
    </row>
    <row r="648" spans="1:6" ht="12.75" customHeight="1">
      <c r="A648" s="23"/>
      <c r="B648" s="23"/>
      <c r="C648" s="23"/>
      <c r="D648" s="23"/>
      <c r="F648" s="31"/>
    </row>
    <row r="649" spans="1:6" ht="12.75" customHeight="1">
      <c r="A649" s="23"/>
      <c r="B649" s="23"/>
      <c r="C649" s="23"/>
      <c r="D649" s="23"/>
      <c r="F649" s="31"/>
    </row>
    <row r="650" spans="1:6" ht="12.75" customHeight="1">
      <c r="A650" s="23"/>
      <c r="B650" s="23"/>
      <c r="C650" s="23"/>
      <c r="D650" s="23"/>
      <c r="F650" s="31"/>
    </row>
    <row r="651" spans="1:6" ht="12.75" customHeight="1">
      <c r="A651" s="23"/>
      <c r="B651" s="23"/>
      <c r="C651" s="23"/>
      <c r="D651" s="23"/>
      <c r="F651" s="31"/>
    </row>
    <row r="652" spans="1:6" ht="12.75" customHeight="1">
      <c r="A652" s="23"/>
      <c r="B652" s="23"/>
      <c r="C652" s="23"/>
      <c r="D652" s="23"/>
      <c r="F652" s="31"/>
    </row>
    <row r="653" spans="1:6" ht="12.75" customHeight="1">
      <c r="A653" s="23"/>
      <c r="B653" s="23"/>
      <c r="C653" s="23"/>
      <c r="D653" s="23"/>
      <c r="F653" s="31"/>
    </row>
    <row r="654" spans="1:6" ht="12.75" customHeight="1">
      <c r="A654" s="23"/>
      <c r="B654" s="23"/>
      <c r="C654" s="23"/>
      <c r="D654" s="23"/>
      <c r="F654" s="31"/>
    </row>
    <row r="655" spans="1:6" ht="12.75" customHeight="1">
      <c r="A655" s="23"/>
      <c r="B655" s="23"/>
      <c r="C655" s="23"/>
      <c r="D655" s="23"/>
      <c r="F655" s="31"/>
    </row>
    <row r="656" spans="1:6" ht="12.75" customHeight="1">
      <c r="A656" s="23"/>
      <c r="B656" s="23"/>
      <c r="C656" s="23"/>
      <c r="D656" s="23"/>
      <c r="F656" s="31"/>
    </row>
    <row r="657" spans="1:6" ht="12.75" customHeight="1">
      <c r="A657" s="23"/>
      <c r="B657" s="23"/>
      <c r="C657" s="23"/>
      <c r="D657" s="23"/>
      <c r="F657" s="31"/>
    </row>
    <row r="658" spans="1:6" ht="12.75" customHeight="1">
      <c r="A658" s="23"/>
      <c r="B658" s="23"/>
      <c r="C658" s="23"/>
      <c r="D658" s="23"/>
      <c r="F658" s="31"/>
    </row>
    <row r="659" spans="1:6" ht="12.75" customHeight="1">
      <c r="A659" s="23"/>
      <c r="B659" s="23"/>
      <c r="C659" s="23"/>
      <c r="D659" s="23"/>
      <c r="F659" s="31"/>
    </row>
    <row r="660" spans="1:6" ht="12.75" customHeight="1">
      <c r="A660" s="23"/>
      <c r="B660" s="23"/>
      <c r="C660" s="23"/>
      <c r="D660" s="23"/>
      <c r="F660" s="31"/>
    </row>
    <row r="661" spans="1:6" ht="12.75" customHeight="1">
      <c r="A661" s="23"/>
      <c r="B661" s="23"/>
      <c r="C661" s="23"/>
      <c r="D661" s="23"/>
      <c r="F661" s="31"/>
    </row>
    <row r="662" spans="1:6" ht="12.75" customHeight="1">
      <c r="A662" s="23"/>
      <c r="B662" s="23"/>
      <c r="C662" s="23"/>
      <c r="D662" s="23"/>
      <c r="F662" s="31"/>
    </row>
    <row r="663" spans="1:6" ht="12.75" customHeight="1">
      <c r="A663" s="23"/>
      <c r="B663" s="23"/>
      <c r="C663" s="23"/>
      <c r="D663" s="23"/>
      <c r="F663" s="31"/>
    </row>
    <row r="664" spans="1:6" ht="12.75" customHeight="1">
      <c r="A664" s="23"/>
      <c r="B664" s="23"/>
      <c r="C664" s="23"/>
      <c r="D664" s="23"/>
      <c r="F664" s="31"/>
    </row>
    <row r="665" spans="1:6" ht="12.75" customHeight="1">
      <c r="A665" s="23"/>
      <c r="B665" s="23"/>
      <c r="C665" s="23"/>
      <c r="D665" s="23"/>
      <c r="F665" s="31"/>
    </row>
    <row r="666" spans="1:6" ht="12.75" customHeight="1">
      <c r="A666" s="23"/>
      <c r="B666" s="23"/>
      <c r="C666" s="23"/>
      <c r="D666" s="23"/>
      <c r="F666" s="31"/>
    </row>
    <row r="667" spans="1:6" ht="12.75" customHeight="1">
      <c r="A667" s="23"/>
      <c r="B667" s="23"/>
      <c r="C667" s="23"/>
      <c r="D667" s="23"/>
      <c r="F667" s="31"/>
    </row>
    <row r="668" spans="1:6" ht="12.75" customHeight="1">
      <c r="A668" s="23"/>
      <c r="B668" s="23"/>
      <c r="C668" s="23"/>
      <c r="D668" s="23"/>
      <c r="F668" s="31"/>
    </row>
    <row r="669" spans="1:6" ht="12.75" customHeight="1">
      <c r="A669" s="23"/>
      <c r="B669" s="23"/>
      <c r="C669" s="23"/>
      <c r="D669" s="23"/>
      <c r="F669" s="31"/>
    </row>
    <row r="670" spans="1:6" ht="12.75" customHeight="1">
      <c r="A670" s="23"/>
      <c r="B670" s="23"/>
      <c r="C670" s="23"/>
      <c r="D670" s="23"/>
      <c r="F670" s="31"/>
    </row>
    <row r="671" spans="1:6" ht="12.75" customHeight="1">
      <c r="A671" s="23"/>
      <c r="B671" s="23"/>
      <c r="C671" s="23"/>
      <c r="D671" s="23"/>
      <c r="F671" s="31"/>
    </row>
    <row r="672" spans="1:6" ht="12.75" customHeight="1">
      <c r="A672" s="23"/>
      <c r="B672" s="23"/>
      <c r="C672" s="23"/>
      <c r="D672" s="23"/>
      <c r="F672" s="31"/>
    </row>
    <row r="673" spans="1:6" ht="12.75" customHeight="1">
      <c r="A673" s="23"/>
      <c r="B673" s="23"/>
      <c r="C673" s="23"/>
      <c r="D673" s="23"/>
      <c r="F673" s="31"/>
    </row>
    <row r="674" spans="1:6" ht="12.75" customHeight="1">
      <c r="A674" s="23"/>
      <c r="B674" s="23"/>
      <c r="C674" s="23"/>
      <c r="D674" s="23"/>
      <c r="F674" s="31"/>
    </row>
    <row r="675" spans="1:6" ht="12.75" customHeight="1">
      <c r="A675" s="23"/>
      <c r="B675" s="23"/>
      <c r="C675" s="23"/>
      <c r="D675" s="23"/>
      <c r="F675" s="31"/>
    </row>
    <row r="676" spans="1:6" ht="12.75" customHeight="1">
      <c r="A676" s="23"/>
      <c r="B676" s="23"/>
      <c r="C676" s="23"/>
      <c r="D676" s="23"/>
      <c r="F676" s="31"/>
    </row>
    <row r="677" spans="1:6" ht="12.75" customHeight="1">
      <c r="A677" s="23"/>
      <c r="B677" s="23"/>
      <c r="C677" s="23"/>
      <c r="D677" s="23"/>
      <c r="F677" s="31"/>
    </row>
    <row r="678" spans="1:6" ht="12.75" customHeight="1">
      <c r="A678" s="23"/>
      <c r="B678" s="23"/>
      <c r="C678" s="23"/>
      <c r="D678" s="23"/>
      <c r="F678" s="31"/>
    </row>
    <row r="679" spans="1:6" ht="12.75" customHeight="1">
      <c r="A679" s="23"/>
      <c r="B679" s="23"/>
      <c r="C679" s="23"/>
      <c r="D679" s="23"/>
      <c r="F679" s="31"/>
    </row>
    <row r="680" spans="1:6" ht="12.75" customHeight="1">
      <c r="A680" s="23"/>
      <c r="B680" s="23"/>
      <c r="C680" s="23"/>
      <c r="D680" s="23"/>
      <c r="F680" s="31"/>
    </row>
    <row r="681" spans="1:6" ht="12.75" customHeight="1">
      <c r="A681" s="23"/>
      <c r="B681" s="23"/>
      <c r="C681" s="23"/>
      <c r="D681" s="23"/>
      <c r="F681" s="31"/>
    </row>
    <row r="682" spans="1:6" ht="12.75" customHeight="1">
      <c r="A682" s="23"/>
      <c r="B682" s="23"/>
      <c r="C682" s="23"/>
      <c r="D682" s="23"/>
      <c r="F682" s="31"/>
    </row>
    <row r="683" spans="1:6" ht="12.75" customHeight="1">
      <c r="A683" s="23"/>
      <c r="B683" s="23"/>
      <c r="C683" s="23"/>
      <c r="D683" s="23"/>
      <c r="F683" s="31"/>
    </row>
    <row r="684" spans="1:6" ht="12.75" customHeight="1">
      <c r="A684" s="23"/>
      <c r="B684" s="23"/>
      <c r="C684" s="23"/>
      <c r="D684" s="23"/>
      <c r="F684" s="31"/>
    </row>
    <row r="685" spans="1:6" ht="12.75" customHeight="1">
      <c r="A685" s="23"/>
      <c r="B685" s="23"/>
      <c r="C685" s="23"/>
      <c r="D685" s="23"/>
      <c r="F685" s="31"/>
    </row>
    <row r="686" spans="1:6" ht="12.75" customHeight="1">
      <c r="A686" s="23"/>
      <c r="B686" s="23"/>
      <c r="C686" s="23"/>
      <c r="D686" s="23"/>
      <c r="F686" s="31"/>
    </row>
    <row r="687" spans="1:6" ht="12.75" customHeight="1">
      <c r="A687" s="23"/>
      <c r="B687" s="23"/>
      <c r="C687" s="23"/>
      <c r="D687" s="23"/>
      <c r="F687" s="31"/>
    </row>
    <row r="688" spans="1:6" ht="12.75" customHeight="1">
      <c r="A688" s="23"/>
      <c r="B688" s="23"/>
      <c r="C688" s="23"/>
      <c r="D688" s="23"/>
      <c r="F688" s="31"/>
    </row>
    <row r="689" spans="1:6" ht="12.75" customHeight="1">
      <c r="A689" s="23"/>
      <c r="B689" s="23"/>
      <c r="C689" s="23"/>
      <c r="D689" s="23"/>
      <c r="F689" s="31"/>
    </row>
    <row r="690" spans="1:6" ht="12.75" customHeight="1">
      <c r="A690" s="23"/>
      <c r="B690" s="23"/>
      <c r="C690" s="23"/>
      <c r="D690" s="23"/>
      <c r="F690" s="31"/>
    </row>
    <row r="691" spans="1:6" ht="12.75" customHeight="1">
      <c r="A691" s="23"/>
      <c r="B691" s="23"/>
      <c r="C691" s="23"/>
      <c r="D691" s="23"/>
      <c r="F691" s="31"/>
    </row>
    <row r="692" spans="1:6" ht="12.75" customHeight="1">
      <c r="A692" s="23"/>
      <c r="B692" s="23"/>
      <c r="C692" s="23"/>
      <c r="D692" s="23"/>
      <c r="F692" s="31"/>
    </row>
    <row r="693" spans="1:6" ht="12.75" customHeight="1">
      <c r="A693" s="23"/>
      <c r="B693" s="23"/>
      <c r="C693" s="23"/>
      <c r="D693" s="23"/>
      <c r="F693" s="31"/>
    </row>
    <row r="694" spans="1:6" ht="12.75" customHeight="1">
      <c r="A694" s="23"/>
      <c r="B694" s="23"/>
      <c r="C694" s="23"/>
      <c r="D694" s="23"/>
      <c r="F694" s="31"/>
    </row>
    <row r="695" spans="1:6" ht="12.75" customHeight="1">
      <c r="A695" s="23"/>
      <c r="B695" s="23"/>
      <c r="C695" s="23"/>
      <c r="D695" s="23"/>
      <c r="F695" s="31"/>
    </row>
    <row r="696" spans="1:6" ht="12.75" customHeight="1">
      <c r="A696" s="23"/>
      <c r="B696" s="23"/>
      <c r="C696" s="23"/>
      <c r="D696" s="23"/>
      <c r="F696" s="31"/>
    </row>
    <row r="697" spans="1:6" ht="12.75" customHeight="1">
      <c r="A697" s="23"/>
      <c r="B697" s="23"/>
      <c r="C697" s="23"/>
      <c r="D697" s="23"/>
      <c r="F697" s="31"/>
    </row>
    <row r="698" spans="1:6" ht="12.75" customHeight="1">
      <c r="A698" s="23"/>
      <c r="B698" s="23"/>
      <c r="C698" s="23"/>
      <c r="D698" s="23"/>
      <c r="F698" s="31"/>
    </row>
    <row r="699" spans="1:6" ht="12.75" customHeight="1">
      <c r="A699" s="23"/>
      <c r="B699" s="23"/>
      <c r="C699" s="23"/>
      <c r="D699" s="23"/>
      <c r="F699" s="31"/>
    </row>
    <row r="700" spans="1:6" ht="12.75" customHeight="1">
      <c r="A700" s="23"/>
      <c r="B700" s="23"/>
      <c r="C700" s="23"/>
      <c r="D700" s="23"/>
      <c r="F700" s="31"/>
    </row>
    <row r="701" spans="1:6" ht="12.75" customHeight="1">
      <c r="A701" s="23"/>
      <c r="B701" s="23"/>
      <c r="C701" s="23"/>
      <c r="D701" s="23"/>
      <c r="F701" s="31"/>
    </row>
    <row r="702" spans="1:6" ht="12.75" customHeight="1">
      <c r="A702" s="23"/>
      <c r="B702" s="23"/>
      <c r="C702" s="23"/>
      <c r="D702" s="23"/>
      <c r="F702" s="31"/>
    </row>
    <row r="703" spans="1:6" ht="12.75" customHeight="1">
      <c r="A703" s="23"/>
      <c r="B703" s="23"/>
      <c r="C703" s="23"/>
      <c r="D703" s="23"/>
      <c r="F703" s="31"/>
    </row>
    <row r="704" spans="1:6" ht="12.75" customHeight="1">
      <c r="A704" s="23"/>
      <c r="B704" s="23"/>
      <c r="C704" s="23"/>
      <c r="D704" s="23"/>
      <c r="F704" s="31"/>
    </row>
    <row r="705" spans="1:6" ht="12.75" customHeight="1">
      <c r="A705" s="23"/>
      <c r="B705" s="23"/>
      <c r="C705" s="23"/>
      <c r="D705" s="23"/>
      <c r="F705" s="31"/>
    </row>
    <row r="706" spans="1:6" ht="12.75" customHeight="1">
      <c r="A706" s="23"/>
      <c r="B706" s="23"/>
      <c r="C706" s="23"/>
      <c r="D706" s="23"/>
      <c r="F706" s="31"/>
    </row>
    <row r="707" spans="1:6" ht="12.75" customHeight="1">
      <c r="A707" s="23"/>
      <c r="B707" s="23"/>
      <c r="C707" s="23"/>
      <c r="D707" s="23"/>
      <c r="F707" s="31"/>
    </row>
    <row r="708" spans="1:6" ht="12.75" customHeight="1">
      <c r="A708" s="23"/>
      <c r="B708" s="23"/>
      <c r="C708" s="23"/>
      <c r="D708" s="23"/>
      <c r="F708" s="31"/>
    </row>
    <row r="709" spans="1:6" ht="12.75" customHeight="1">
      <c r="A709" s="23"/>
      <c r="B709" s="23"/>
      <c r="C709" s="23"/>
      <c r="D709" s="23"/>
      <c r="F709" s="31"/>
    </row>
    <row r="710" spans="1:6" ht="12.75" customHeight="1">
      <c r="A710" s="23"/>
      <c r="B710" s="23"/>
      <c r="C710" s="23"/>
      <c r="D710" s="23"/>
      <c r="F710" s="31"/>
    </row>
    <row r="711" spans="1:6" ht="12.75" customHeight="1">
      <c r="A711" s="23"/>
      <c r="B711" s="23"/>
      <c r="C711" s="23"/>
      <c r="D711" s="23"/>
      <c r="F711" s="31"/>
    </row>
    <row r="712" spans="1:6" ht="12.75" customHeight="1">
      <c r="A712" s="23"/>
      <c r="B712" s="23"/>
      <c r="C712" s="23"/>
      <c r="D712" s="23"/>
      <c r="F712" s="31"/>
    </row>
    <row r="713" spans="1:6" ht="12.75" customHeight="1">
      <c r="A713" s="23"/>
      <c r="B713" s="23"/>
      <c r="C713" s="23"/>
      <c r="D713" s="23"/>
      <c r="F713" s="31"/>
    </row>
    <row r="714" spans="1:6" ht="12.75" customHeight="1">
      <c r="A714" s="23"/>
      <c r="B714" s="23"/>
      <c r="C714" s="23"/>
      <c r="D714" s="23"/>
      <c r="F714" s="31"/>
    </row>
    <row r="715" spans="1:6" ht="12.75" customHeight="1">
      <c r="A715" s="23"/>
      <c r="B715" s="23"/>
      <c r="C715" s="23"/>
      <c r="D715" s="23"/>
      <c r="F715" s="31"/>
    </row>
    <row r="716" spans="1:6" ht="12.75" customHeight="1">
      <c r="A716" s="23"/>
      <c r="B716" s="23"/>
      <c r="C716" s="23"/>
      <c r="D716" s="23"/>
      <c r="F716" s="31"/>
    </row>
    <row r="717" spans="1:6" ht="12.75" customHeight="1">
      <c r="A717" s="23"/>
      <c r="B717" s="23"/>
      <c r="C717" s="23"/>
      <c r="D717" s="23"/>
      <c r="F717" s="31"/>
    </row>
    <row r="718" spans="1:6" ht="12.75" customHeight="1">
      <c r="A718" s="23"/>
      <c r="B718" s="23"/>
      <c r="C718" s="23"/>
      <c r="D718" s="23"/>
      <c r="F718" s="31"/>
    </row>
    <row r="719" spans="1:6" ht="12.75" customHeight="1">
      <c r="A719" s="23"/>
      <c r="B719" s="23"/>
      <c r="C719" s="23"/>
      <c r="D719" s="23"/>
      <c r="F719" s="31"/>
    </row>
    <row r="720" spans="1:6" ht="12.75" customHeight="1">
      <c r="A720" s="23"/>
      <c r="B720" s="23"/>
      <c r="C720" s="23"/>
      <c r="D720" s="23"/>
      <c r="F720" s="31"/>
    </row>
    <row r="721" spans="1:6" ht="12.75" customHeight="1">
      <c r="A721" s="23"/>
      <c r="B721" s="23"/>
      <c r="C721" s="23"/>
      <c r="D721" s="23"/>
      <c r="F721" s="31"/>
    </row>
    <row r="722" spans="1:6" ht="12.75" customHeight="1">
      <c r="A722" s="23"/>
      <c r="B722" s="23"/>
      <c r="C722" s="23"/>
      <c r="D722" s="23"/>
      <c r="F722" s="31"/>
    </row>
    <row r="723" spans="1:6" ht="12.75" customHeight="1">
      <c r="A723" s="23"/>
      <c r="B723" s="23"/>
      <c r="C723" s="23"/>
      <c r="D723" s="23"/>
      <c r="F723" s="31"/>
    </row>
    <row r="724" spans="1:6" ht="12.75" customHeight="1">
      <c r="A724" s="23"/>
      <c r="B724" s="23"/>
      <c r="C724" s="23"/>
      <c r="D724" s="23"/>
      <c r="F724" s="31"/>
    </row>
    <row r="725" spans="1:6" ht="12.75" customHeight="1">
      <c r="A725" s="23"/>
      <c r="B725" s="23"/>
      <c r="C725" s="23"/>
      <c r="D725" s="23"/>
      <c r="F725" s="31"/>
    </row>
    <row r="726" spans="1:6" ht="12.75" customHeight="1">
      <c r="A726" s="23"/>
      <c r="B726" s="23"/>
      <c r="C726" s="23"/>
      <c r="D726" s="23"/>
      <c r="F726" s="31"/>
    </row>
    <row r="727" spans="1:6" ht="12.75" customHeight="1">
      <c r="A727" s="23"/>
      <c r="B727" s="23"/>
      <c r="C727" s="23"/>
      <c r="D727" s="23"/>
      <c r="F727" s="31"/>
    </row>
    <row r="728" spans="1:6" ht="12.75" customHeight="1">
      <c r="A728" s="23"/>
      <c r="B728" s="23"/>
      <c r="C728" s="23"/>
      <c r="D728" s="23"/>
      <c r="F728" s="31"/>
    </row>
    <row r="729" spans="1:6" ht="12.75" customHeight="1">
      <c r="A729" s="23"/>
      <c r="B729" s="23"/>
      <c r="C729" s="23"/>
      <c r="D729" s="23"/>
      <c r="F729" s="31"/>
    </row>
    <row r="730" spans="1:6" ht="12.75" customHeight="1">
      <c r="A730" s="23"/>
      <c r="B730" s="23"/>
      <c r="C730" s="23"/>
      <c r="D730" s="23"/>
      <c r="F730" s="31"/>
    </row>
    <row r="731" spans="1:6" ht="12.75" customHeight="1">
      <c r="A731" s="23"/>
      <c r="B731" s="23"/>
      <c r="C731" s="23"/>
      <c r="D731" s="23"/>
      <c r="F731" s="31"/>
    </row>
    <row r="732" spans="1:6" ht="12.75" customHeight="1">
      <c r="A732" s="23"/>
      <c r="B732" s="23"/>
      <c r="C732" s="23"/>
      <c r="D732" s="23"/>
      <c r="F732" s="31"/>
    </row>
    <row r="733" spans="1:6" ht="12.75" customHeight="1">
      <c r="A733" s="23"/>
      <c r="B733" s="23"/>
      <c r="C733" s="23"/>
      <c r="D733" s="23"/>
      <c r="F733" s="31"/>
    </row>
    <row r="734" spans="1:6" ht="12.75" customHeight="1">
      <c r="A734" s="23"/>
      <c r="B734" s="23"/>
      <c r="C734" s="23"/>
      <c r="D734" s="23"/>
      <c r="F734" s="31"/>
    </row>
    <row r="735" spans="1:6" ht="12.75" customHeight="1">
      <c r="A735" s="23"/>
      <c r="B735" s="23"/>
      <c r="C735" s="23"/>
      <c r="D735" s="23"/>
      <c r="F735" s="31"/>
    </row>
    <row r="736" spans="1:6" ht="12.75" customHeight="1">
      <c r="A736" s="23"/>
      <c r="B736" s="23"/>
      <c r="C736" s="23"/>
      <c r="D736" s="23"/>
      <c r="F736" s="31"/>
    </row>
    <row r="737" spans="1:6" ht="12.75" customHeight="1">
      <c r="A737" s="23"/>
      <c r="B737" s="23"/>
      <c r="C737" s="23"/>
      <c r="D737" s="23"/>
      <c r="F737" s="31"/>
    </row>
    <row r="738" spans="1:6" ht="12.75" customHeight="1">
      <c r="A738" s="23"/>
      <c r="B738" s="23"/>
      <c r="C738" s="23"/>
      <c r="D738" s="23"/>
      <c r="F738" s="31"/>
    </row>
    <row r="739" spans="1:6" ht="12.75" customHeight="1">
      <c r="A739" s="23"/>
      <c r="B739" s="23"/>
      <c r="C739" s="23"/>
      <c r="D739" s="23"/>
      <c r="F739" s="31"/>
    </row>
    <row r="740" spans="1:6" ht="12.75" customHeight="1">
      <c r="A740" s="23"/>
      <c r="B740" s="23"/>
      <c r="C740" s="23"/>
      <c r="D740" s="23"/>
      <c r="F740" s="31"/>
    </row>
    <row r="741" spans="1:6" ht="12.75" customHeight="1">
      <c r="A741" s="23"/>
      <c r="B741" s="23"/>
      <c r="C741" s="23"/>
      <c r="D741" s="23"/>
      <c r="F741" s="31"/>
    </row>
    <row r="742" spans="1:6" ht="12.75" customHeight="1">
      <c r="A742" s="23"/>
      <c r="B742" s="23"/>
      <c r="C742" s="23"/>
      <c r="D742" s="23"/>
      <c r="F742" s="31"/>
    </row>
    <row r="743" spans="1:6" ht="12.75" customHeight="1">
      <c r="A743" s="23"/>
      <c r="B743" s="23"/>
      <c r="C743" s="23"/>
      <c r="D743" s="23"/>
      <c r="F743" s="31"/>
    </row>
    <row r="744" spans="1:6" ht="12.75" customHeight="1">
      <c r="A744" s="23"/>
      <c r="B744" s="23"/>
      <c r="C744" s="23"/>
      <c r="D744" s="23"/>
      <c r="F744" s="31"/>
    </row>
    <row r="745" spans="1:6" ht="12.75" customHeight="1">
      <c r="A745" s="23"/>
      <c r="B745" s="23"/>
      <c r="C745" s="23"/>
      <c r="D745" s="23"/>
      <c r="F745" s="31"/>
    </row>
    <row r="746" spans="1:6" ht="12.75" customHeight="1">
      <c r="A746" s="23"/>
      <c r="B746" s="23"/>
      <c r="C746" s="23"/>
      <c r="D746" s="23"/>
      <c r="F746" s="31"/>
    </row>
    <row r="747" spans="1:6" ht="12.75" customHeight="1">
      <c r="A747" s="23"/>
      <c r="B747" s="23"/>
      <c r="C747" s="23"/>
      <c r="D747" s="23"/>
      <c r="F747" s="31"/>
    </row>
    <row r="748" spans="1:6" ht="12.75" customHeight="1">
      <c r="A748" s="23"/>
      <c r="B748" s="23"/>
      <c r="C748" s="23"/>
      <c r="D748" s="23"/>
      <c r="F748" s="31"/>
    </row>
    <row r="749" spans="1:6" ht="12.75" customHeight="1">
      <c r="A749" s="23"/>
      <c r="B749" s="23"/>
      <c r="C749" s="23"/>
      <c r="D749" s="23"/>
      <c r="F749" s="31"/>
    </row>
    <row r="750" spans="1:6" ht="12.75" customHeight="1">
      <c r="A750" s="23"/>
      <c r="B750" s="23"/>
      <c r="C750" s="23"/>
      <c r="D750" s="23"/>
      <c r="F750" s="31"/>
    </row>
    <row r="751" spans="1:6" ht="12.75" customHeight="1">
      <c r="A751" s="23"/>
      <c r="B751" s="23"/>
      <c r="C751" s="23"/>
      <c r="D751" s="23"/>
      <c r="F751" s="31"/>
    </row>
    <row r="752" spans="1:6" ht="12.75" customHeight="1">
      <c r="A752" s="23"/>
      <c r="B752" s="23"/>
      <c r="C752" s="23"/>
      <c r="D752" s="23"/>
      <c r="F752" s="31"/>
    </row>
    <row r="753" spans="1:6" ht="12.75" customHeight="1">
      <c r="A753" s="23"/>
      <c r="B753" s="23"/>
      <c r="C753" s="23"/>
      <c r="D753" s="23"/>
      <c r="F753" s="31"/>
    </row>
    <row r="754" spans="1:6" ht="12.75" customHeight="1">
      <c r="A754" s="23"/>
      <c r="B754" s="23"/>
      <c r="C754" s="23"/>
      <c r="D754" s="23"/>
      <c r="F754" s="31"/>
    </row>
    <row r="755" spans="1:6" ht="12.75" customHeight="1">
      <c r="A755" s="23"/>
      <c r="B755" s="23"/>
      <c r="C755" s="23"/>
      <c r="D755" s="23"/>
      <c r="F755" s="31"/>
    </row>
    <row r="756" spans="1:6" ht="12.75" customHeight="1">
      <c r="A756" s="23"/>
      <c r="B756" s="23"/>
      <c r="C756" s="23"/>
      <c r="D756" s="23"/>
      <c r="F756" s="31"/>
    </row>
    <row r="757" spans="1:6" ht="12.75" customHeight="1">
      <c r="A757" s="23"/>
      <c r="B757" s="23"/>
      <c r="C757" s="23"/>
      <c r="D757" s="23"/>
      <c r="F757" s="31"/>
    </row>
    <row r="758" spans="1:6" ht="12.75" customHeight="1">
      <c r="A758" s="23"/>
      <c r="B758" s="23"/>
      <c r="C758" s="23"/>
      <c r="D758" s="23"/>
      <c r="F758" s="31"/>
    </row>
    <row r="759" spans="1:6" ht="12.75" customHeight="1">
      <c r="A759" s="23"/>
      <c r="B759" s="23"/>
      <c r="C759" s="23"/>
      <c r="D759" s="23"/>
      <c r="F759" s="31"/>
    </row>
    <row r="760" spans="1:6" ht="12.75" customHeight="1">
      <c r="A760" s="23"/>
      <c r="B760" s="23"/>
      <c r="C760" s="23"/>
      <c r="D760" s="23"/>
      <c r="F760" s="31"/>
    </row>
    <row r="761" spans="1:6" ht="12.75" customHeight="1">
      <c r="A761" s="23"/>
      <c r="B761" s="23"/>
      <c r="C761" s="23"/>
      <c r="D761" s="23"/>
      <c r="F761" s="31"/>
    </row>
    <row r="762" spans="1:6" ht="12.75" customHeight="1">
      <c r="A762" s="23"/>
      <c r="B762" s="23"/>
      <c r="C762" s="23"/>
      <c r="D762" s="23"/>
      <c r="F762" s="31"/>
    </row>
    <row r="763" spans="1:6" ht="12.75" customHeight="1">
      <c r="A763" s="23"/>
      <c r="B763" s="23"/>
      <c r="C763" s="23"/>
      <c r="D763" s="23"/>
      <c r="F763" s="31"/>
    </row>
    <row r="764" spans="1:6" ht="12.75" customHeight="1">
      <c r="A764" s="23"/>
      <c r="B764" s="23"/>
      <c r="C764" s="23"/>
      <c r="D764" s="23"/>
      <c r="F764" s="31"/>
    </row>
    <row r="765" spans="1:6" ht="12.75" customHeight="1">
      <c r="A765" s="23"/>
      <c r="B765" s="23"/>
      <c r="C765" s="23"/>
      <c r="D765" s="23"/>
      <c r="F765" s="31"/>
    </row>
    <row r="766" spans="1:6" ht="12.75" customHeight="1">
      <c r="A766" s="23"/>
      <c r="B766" s="23"/>
      <c r="C766" s="23"/>
      <c r="D766" s="23"/>
      <c r="F766" s="31"/>
    </row>
    <row r="767" spans="1:6" ht="12.75" customHeight="1">
      <c r="A767" s="23"/>
      <c r="B767" s="23"/>
      <c r="C767" s="23"/>
      <c r="D767" s="23"/>
      <c r="F767" s="31"/>
    </row>
    <row r="768" spans="1:6" ht="12.75" customHeight="1">
      <c r="A768" s="23"/>
      <c r="B768" s="23"/>
      <c r="C768" s="23"/>
      <c r="D768" s="23"/>
      <c r="F768" s="31"/>
    </row>
    <row r="769" spans="1:6" ht="12.75" customHeight="1">
      <c r="A769" s="23"/>
      <c r="B769" s="23"/>
      <c r="C769" s="23"/>
      <c r="D769" s="23"/>
      <c r="F769" s="31"/>
    </row>
    <row r="770" spans="1:6" ht="12.75" customHeight="1">
      <c r="A770" s="23"/>
      <c r="B770" s="23"/>
      <c r="C770" s="23"/>
      <c r="D770" s="23"/>
      <c r="F770" s="31"/>
    </row>
    <row r="771" spans="1:6" ht="12.75" customHeight="1">
      <c r="A771" s="23"/>
      <c r="B771" s="23"/>
      <c r="C771" s="23"/>
      <c r="D771" s="23"/>
      <c r="F771" s="31"/>
    </row>
    <row r="772" spans="1:6" ht="12.75" customHeight="1">
      <c r="A772" s="23"/>
      <c r="B772" s="23"/>
      <c r="C772" s="23"/>
      <c r="D772" s="23"/>
      <c r="F772" s="31"/>
    </row>
    <row r="773" spans="1:6" ht="12.75" customHeight="1">
      <c r="A773" s="23"/>
      <c r="B773" s="23"/>
      <c r="C773" s="23"/>
      <c r="D773" s="23"/>
      <c r="F773" s="31"/>
    </row>
    <row r="774" spans="1:6" ht="12.75" customHeight="1">
      <c r="A774" s="23"/>
      <c r="B774" s="23"/>
      <c r="C774" s="23"/>
      <c r="D774" s="23"/>
      <c r="F774" s="31"/>
    </row>
    <row r="775" spans="1:6" ht="12.75" customHeight="1">
      <c r="A775" s="23"/>
      <c r="B775" s="23"/>
      <c r="C775" s="23"/>
      <c r="D775" s="23"/>
      <c r="F775" s="31"/>
    </row>
    <row r="776" spans="1:6" ht="12.75" customHeight="1">
      <c r="A776" s="23"/>
      <c r="B776" s="23"/>
      <c r="C776" s="23"/>
      <c r="D776" s="23"/>
      <c r="F776" s="31"/>
    </row>
    <row r="777" spans="1:6" ht="12.75" customHeight="1">
      <c r="A777" s="23"/>
      <c r="B777" s="23"/>
      <c r="C777" s="23"/>
      <c r="D777" s="23"/>
      <c r="F777" s="31"/>
    </row>
    <row r="778" spans="1:6" ht="12.75" customHeight="1">
      <c r="A778" s="23"/>
      <c r="B778" s="23"/>
      <c r="C778" s="23"/>
      <c r="D778" s="23"/>
      <c r="F778" s="31"/>
    </row>
    <row r="779" spans="1:6" ht="12.75" customHeight="1">
      <c r="A779" s="23"/>
      <c r="B779" s="23"/>
      <c r="C779" s="23"/>
      <c r="D779" s="23"/>
      <c r="F779" s="31"/>
    </row>
    <row r="780" spans="1:6" ht="12.75" customHeight="1">
      <c r="A780" s="23"/>
      <c r="B780" s="23"/>
      <c r="C780" s="23"/>
      <c r="D780" s="23"/>
      <c r="F780" s="31"/>
    </row>
    <row r="781" spans="1:6" ht="12.75" customHeight="1">
      <c r="A781" s="23"/>
      <c r="B781" s="23"/>
      <c r="C781" s="23"/>
      <c r="D781" s="23"/>
      <c r="F781" s="31"/>
    </row>
    <row r="782" spans="1:6" ht="12.75" customHeight="1">
      <c r="A782" s="23"/>
      <c r="B782" s="23"/>
      <c r="C782" s="23"/>
      <c r="D782" s="23"/>
      <c r="F782" s="31"/>
    </row>
    <row r="783" spans="1:6" ht="12.75" customHeight="1">
      <c r="A783" s="23"/>
      <c r="B783" s="23"/>
      <c r="C783" s="23"/>
      <c r="D783" s="23"/>
      <c r="F783" s="31"/>
    </row>
    <row r="784" spans="1:6" ht="12.75" customHeight="1">
      <c r="A784" s="23"/>
      <c r="B784" s="23"/>
      <c r="C784" s="23"/>
      <c r="D784" s="23"/>
      <c r="F784" s="31"/>
    </row>
    <row r="785" spans="1:6" ht="12.75" customHeight="1">
      <c r="A785" s="23"/>
      <c r="B785" s="23"/>
      <c r="C785" s="23"/>
      <c r="D785" s="23"/>
      <c r="F785" s="31"/>
    </row>
    <row r="786" spans="1:6" ht="12.75" customHeight="1">
      <c r="A786" s="23"/>
      <c r="B786" s="23"/>
      <c r="C786" s="23"/>
      <c r="D786" s="23"/>
      <c r="F786" s="31"/>
    </row>
    <row r="787" spans="1:6" ht="12.75" customHeight="1">
      <c r="A787" s="23"/>
      <c r="B787" s="23"/>
      <c r="C787" s="23"/>
      <c r="D787" s="23"/>
      <c r="F787" s="31"/>
    </row>
    <row r="788" spans="1:6" ht="12.75" customHeight="1">
      <c r="A788" s="23"/>
      <c r="B788" s="23"/>
      <c r="C788" s="23"/>
      <c r="D788" s="23"/>
      <c r="F788" s="31"/>
    </row>
    <row r="789" spans="1:6" ht="12.75" customHeight="1">
      <c r="A789" s="23"/>
      <c r="B789" s="23"/>
      <c r="C789" s="23"/>
      <c r="D789" s="23"/>
      <c r="F789" s="31"/>
    </row>
    <row r="790" spans="1:6" ht="12.75" customHeight="1">
      <c r="A790" s="23"/>
      <c r="B790" s="23"/>
      <c r="C790" s="23"/>
      <c r="D790" s="23"/>
      <c r="F790" s="31"/>
    </row>
    <row r="791" spans="1:6" ht="12.75" customHeight="1">
      <c r="A791" s="23"/>
      <c r="B791" s="23"/>
      <c r="C791" s="23"/>
      <c r="D791" s="23"/>
      <c r="F791" s="31"/>
    </row>
    <row r="792" spans="1:6" ht="12.75" customHeight="1">
      <c r="A792" s="23"/>
      <c r="B792" s="23"/>
      <c r="C792" s="23"/>
      <c r="D792" s="23"/>
      <c r="F792" s="31"/>
    </row>
    <row r="793" spans="1:6" ht="12.75" customHeight="1">
      <c r="A793" s="23"/>
      <c r="B793" s="23"/>
      <c r="C793" s="23"/>
      <c r="D793" s="23"/>
      <c r="F793" s="31"/>
    </row>
    <row r="794" spans="1:6" ht="12.75" customHeight="1">
      <c r="A794" s="23"/>
      <c r="B794" s="23"/>
      <c r="C794" s="23"/>
      <c r="D794" s="23"/>
      <c r="F794" s="31"/>
    </row>
    <row r="795" spans="1:6" ht="12.75" customHeight="1">
      <c r="A795" s="23"/>
      <c r="B795" s="23"/>
      <c r="C795" s="23"/>
      <c r="D795" s="23"/>
      <c r="F795" s="31"/>
    </row>
    <row r="796" spans="1:6" ht="12.75" customHeight="1">
      <c r="A796" s="23"/>
      <c r="B796" s="23"/>
      <c r="C796" s="23"/>
      <c r="D796" s="23"/>
      <c r="F796" s="31"/>
    </row>
    <row r="797" spans="1:6" ht="12.75" customHeight="1">
      <c r="A797" s="23"/>
      <c r="B797" s="23"/>
      <c r="C797" s="23"/>
      <c r="D797" s="23"/>
      <c r="F797" s="31"/>
    </row>
    <row r="798" spans="1:6" ht="12.75" customHeight="1">
      <c r="A798" s="23"/>
      <c r="B798" s="23"/>
      <c r="C798" s="23"/>
      <c r="D798" s="23"/>
      <c r="F798" s="31"/>
    </row>
    <row r="799" spans="1:6" ht="12.75" customHeight="1">
      <c r="A799" s="23"/>
      <c r="B799" s="23"/>
      <c r="C799" s="23"/>
      <c r="D799" s="23"/>
      <c r="F799" s="31"/>
    </row>
    <row r="800" spans="1:6" ht="12.75" customHeight="1">
      <c r="A800" s="23"/>
      <c r="B800" s="23"/>
      <c r="C800" s="23"/>
      <c r="D800" s="23"/>
      <c r="F800" s="31"/>
    </row>
    <row r="801" spans="1:6" ht="12.75" customHeight="1">
      <c r="A801" s="23"/>
      <c r="B801" s="23"/>
      <c r="C801" s="23"/>
      <c r="D801" s="23"/>
      <c r="F801" s="31"/>
    </row>
    <row r="802" spans="1:6" ht="12.75" customHeight="1">
      <c r="A802" s="23"/>
      <c r="B802" s="23"/>
      <c r="C802" s="23"/>
      <c r="D802" s="23"/>
      <c r="F802" s="31"/>
    </row>
    <row r="803" spans="1:6" ht="12.75" customHeight="1">
      <c r="A803" s="23"/>
      <c r="B803" s="23"/>
      <c r="C803" s="23"/>
      <c r="D803" s="23"/>
      <c r="F803" s="31"/>
    </row>
    <row r="804" spans="1:6" ht="12.75" customHeight="1">
      <c r="A804" s="23"/>
      <c r="B804" s="23"/>
      <c r="C804" s="23"/>
      <c r="D804" s="23"/>
      <c r="F804" s="31"/>
    </row>
    <row r="805" spans="1:6" ht="12.75" customHeight="1">
      <c r="A805" s="23"/>
      <c r="B805" s="23"/>
      <c r="C805" s="23"/>
      <c r="D805" s="23"/>
      <c r="F805" s="31"/>
    </row>
    <row r="806" spans="1:6" ht="12.75" customHeight="1">
      <c r="A806" s="23"/>
      <c r="B806" s="23"/>
      <c r="C806" s="23"/>
      <c r="D806" s="23"/>
      <c r="F806" s="31"/>
    </row>
    <row r="807" spans="1:6" ht="12.75" customHeight="1">
      <c r="A807" s="23"/>
      <c r="B807" s="23"/>
      <c r="C807" s="23"/>
      <c r="D807" s="23"/>
      <c r="F807" s="31"/>
    </row>
    <row r="808" spans="1:6" ht="12.75" customHeight="1">
      <c r="A808" s="23"/>
      <c r="B808" s="23"/>
      <c r="C808" s="23"/>
      <c r="D808" s="23"/>
      <c r="F808" s="31"/>
    </row>
    <row r="809" spans="1:6" ht="12.75" customHeight="1">
      <c r="A809" s="23"/>
      <c r="B809" s="23"/>
      <c r="C809" s="23"/>
      <c r="D809" s="23"/>
      <c r="F809" s="31"/>
    </row>
    <row r="810" spans="1:6" ht="12.75" customHeight="1">
      <c r="A810" s="23"/>
      <c r="B810" s="23"/>
      <c r="C810" s="23"/>
      <c r="D810" s="23"/>
      <c r="F810" s="31"/>
    </row>
    <row r="811" spans="1:6" ht="12.75" customHeight="1">
      <c r="A811" s="23"/>
      <c r="B811" s="23"/>
      <c r="C811" s="23"/>
      <c r="D811" s="23"/>
      <c r="F811" s="31"/>
    </row>
    <row r="812" spans="1:6" ht="12.75" customHeight="1">
      <c r="A812" s="23"/>
      <c r="B812" s="23"/>
      <c r="C812" s="23"/>
      <c r="D812" s="23"/>
      <c r="F812" s="31"/>
    </row>
    <row r="813" spans="1:6" ht="12.75" customHeight="1">
      <c r="A813" s="23"/>
      <c r="B813" s="23"/>
      <c r="C813" s="23"/>
      <c r="D813" s="23"/>
      <c r="F813" s="31"/>
    </row>
    <row r="814" spans="1:6" ht="12.75" customHeight="1">
      <c r="A814" s="23"/>
      <c r="B814" s="23"/>
      <c r="C814" s="23"/>
      <c r="D814" s="23"/>
      <c r="F814" s="31"/>
    </row>
    <row r="815" spans="1:6" ht="12.75" customHeight="1">
      <c r="A815" s="23"/>
      <c r="B815" s="23"/>
      <c r="C815" s="23"/>
      <c r="D815" s="23"/>
      <c r="F815" s="31"/>
    </row>
    <row r="816" spans="1:6" ht="12.75" customHeight="1">
      <c r="A816" s="23"/>
      <c r="B816" s="23"/>
      <c r="C816" s="23"/>
      <c r="D816" s="23"/>
      <c r="F816" s="31"/>
    </row>
    <row r="817" spans="1:6" ht="12.75" customHeight="1">
      <c r="A817" s="23"/>
      <c r="B817" s="23"/>
      <c r="C817" s="23"/>
      <c r="D817" s="23"/>
      <c r="F817" s="31"/>
    </row>
    <row r="818" spans="1:6" ht="12.75" customHeight="1">
      <c r="A818" s="23"/>
      <c r="B818" s="23"/>
      <c r="C818" s="23"/>
      <c r="D818" s="23"/>
      <c r="F818" s="31"/>
    </row>
    <row r="819" spans="1:6" ht="12.75" customHeight="1">
      <c r="A819" s="23"/>
      <c r="B819" s="23"/>
      <c r="C819" s="23"/>
      <c r="D819" s="23"/>
      <c r="F819" s="31"/>
    </row>
    <row r="820" spans="1:6" ht="12.75" customHeight="1">
      <c r="A820" s="23"/>
      <c r="B820" s="23"/>
      <c r="C820" s="23"/>
      <c r="D820" s="23"/>
      <c r="F820" s="31"/>
    </row>
    <row r="821" spans="1:6" ht="12.75" customHeight="1">
      <c r="A821" s="23"/>
      <c r="B821" s="23"/>
      <c r="C821" s="23"/>
      <c r="D821" s="23"/>
      <c r="F821" s="31"/>
    </row>
    <row r="822" spans="1:6" ht="12.75" customHeight="1">
      <c r="A822" s="23"/>
      <c r="B822" s="23"/>
      <c r="C822" s="23"/>
      <c r="D822" s="23"/>
      <c r="F822" s="31"/>
    </row>
    <row r="823" spans="1:6" ht="12.75" customHeight="1">
      <c r="A823" s="23"/>
      <c r="B823" s="23"/>
      <c r="C823" s="23"/>
      <c r="D823" s="23"/>
      <c r="F823" s="31"/>
    </row>
    <row r="824" spans="1:6" ht="12.75" customHeight="1">
      <c r="A824" s="23"/>
      <c r="B824" s="23"/>
      <c r="C824" s="23"/>
      <c r="D824" s="23"/>
      <c r="F824" s="31"/>
    </row>
    <row r="825" spans="1:6" ht="12.75" customHeight="1">
      <c r="A825" s="23"/>
      <c r="B825" s="23"/>
      <c r="C825" s="23"/>
      <c r="D825" s="23"/>
      <c r="F825" s="31"/>
    </row>
    <row r="826" spans="1:6" ht="12.75" customHeight="1">
      <c r="A826" s="23"/>
      <c r="B826" s="23"/>
      <c r="C826" s="23"/>
      <c r="D826" s="23"/>
      <c r="F826" s="31"/>
    </row>
    <row r="827" spans="1:6" ht="12.75" customHeight="1">
      <c r="A827" s="23"/>
      <c r="B827" s="23"/>
      <c r="C827" s="23"/>
      <c r="D827" s="23"/>
      <c r="F827" s="31"/>
    </row>
    <row r="828" spans="1:6" ht="12.75" customHeight="1">
      <c r="A828" s="23"/>
      <c r="B828" s="23"/>
      <c r="C828" s="23"/>
      <c r="D828" s="23"/>
      <c r="F828" s="31"/>
    </row>
    <row r="829" spans="1:6" ht="12.75" customHeight="1">
      <c r="A829" s="23"/>
      <c r="B829" s="23"/>
      <c r="C829" s="23"/>
      <c r="D829" s="23"/>
      <c r="F829" s="31"/>
    </row>
    <row r="830" spans="1:6" ht="12.75" customHeight="1">
      <c r="A830" s="23"/>
      <c r="B830" s="23"/>
      <c r="C830" s="23"/>
      <c r="D830" s="23"/>
      <c r="F830" s="31"/>
    </row>
    <row r="831" spans="1:6" ht="12.75" customHeight="1">
      <c r="A831" s="23"/>
      <c r="B831" s="23"/>
      <c r="C831" s="23"/>
      <c r="D831" s="23"/>
      <c r="F831" s="31"/>
    </row>
    <row r="832" spans="1:6" ht="12.75" customHeight="1">
      <c r="A832" s="23"/>
      <c r="B832" s="23"/>
      <c r="C832" s="23"/>
      <c r="D832" s="23"/>
      <c r="F832" s="31"/>
    </row>
    <row r="833" spans="1:6" ht="12.75" customHeight="1">
      <c r="A833" s="23"/>
      <c r="B833" s="23"/>
      <c r="C833" s="23"/>
      <c r="D833" s="23"/>
      <c r="F833" s="31"/>
    </row>
    <row r="834" spans="1:6" ht="12.75" customHeight="1">
      <c r="A834" s="23"/>
      <c r="B834" s="23"/>
      <c r="C834" s="23"/>
      <c r="D834" s="23"/>
      <c r="F834" s="31"/>
    </row>
    <row r="835" spans="1:6" ht="12.75" customHeight="1">
      <c r="A835" s="23"/>
      <c r="B835" s="23"/>
      <c r="C835" s="23"/>
      <c r="D835" s="23"/>
      <c r="F835" s="31"/>
    </row>
    <row r="836" spans="1:6" ht="12.75" customHeight="1">
      <c r="A836" s="23"/>
      <c r="B836" s="23"/>
      <c r="C836" s="23"/>
      <c r="D836" s="23"/>
      <c r="F836" s="31"/>
    </row>
    <row r="837" spans="1:6" ht="12.75" customHeight="1">
      <c r="A837" s="23"/>
      <c r="B837" s="23"/>
      <c r="C837" s="23"/>
      <c r="D837" s="23"/>
      <c r="F837" s="31"/>
    </row>
    <row r="838" spans="1:6" ht="12.75" customHeight="1">
      <c r="A838" s="23"/>
      <c r="B838" s="23"/>
      <c r="C838" s="23"/>
      <c r="D838" s="23"/>
      <c r="F838" s="31"/>
    </row>
    <row r="839" spans="1:6" ht="12.75" customHeight="1">
      <c r="A839" s="23"/>
      <c r="B839" s="23"/>
      <c r="C839" s="23"/>
      <c r="D839" s="23"/>
      <c r="F839" s="31"/>
    </row>
    <row r="840" spans="1:6" ht="12.75" customHeight="1">
      <c r="A840" s="23"/>
      <c r="B840" s="23"/>
      <c r="C840" s="23"/>
      <c r="D840" s="23"/>
      <c r="F840" s="31"/>
    </row>
    <row r="841" spans="1:6" ht="12.75" customHeight="1">
      <c r="A841" s="23"/>
      <c r="B841" s="23"/>
      <c r="C841" s="23"/>
      <c r="D841" s="23"/>
      <c r="F841" s="31"/>
    </row>
    <row r="842" spans="1:6" ht="12.75" customHeight="1">
      <c r="A842" s="23"/>
      <c r="B842" s="23"/>
      <c r="C842" s="23"/>
      <c r="D842" s="23"/>
      <c r="F842" s="31"/>
    </row>
    <row r="843" spans="1:6" ht="12.75" customHeight="1">
      <c r="A843" s="23"/>
      <c r="B843" s="23"/>
      <c r="C843" s="23"/>
      <c r="D843" s="23"/>
      <c r="F843" s="31"/>
    </row>
    <row r="844" spans="1:6" ht="12.75" customHeight="1">
      <c r="A844" s="23"/>
      <c r="B844" s="23"/>
      <c r="C844" s="23"/>
      <c r="D844" s="23"/>
      <c r="F844" s="31"/>
    </row>
    <row r="845" spans="1:6" ht="12.75" customHeight="1">
      <c r="A845" s="23"/>
      <c r="B845" s="23"/>
      <c r="C845" s="23"/>
      <c r="D845" s="23"/>
      <c r="F845" s="31"/>
    </row>
    <row r="846" spans="1:6" ht="12.75" customHeight="1">
      <c r="A846" s="23"/>
      <c r="B846" s="23"/>
      <c r="C846" s="23"/>
      <c r="D846" s="23"/>
      <c r="F846" s="31"/>
    </row>
    <row r="847" spans="1:6" ht="12.75" customHeight="1">
      <c r="A847" s="23"/>
      <c r="B847" s="23"/>
      <c r="C847" s="23"/>
      <c r="D847" s="23"/>
      <c r="F847" s="31"/>
    </row>
    <row r="848" spans="1:6" ht="12.75" customHeight="1">
      <c r="A848" s="23"/>
      <c r="B848" s="23"/>
      <c r="C848" s="23"/>
      <c r="D848" s="23"/>
      <c r="F848" s="31"/>
    </row>
    <row r="849" spans="1:6" ht="12.75" customHeight="1">
      <c r="A849" s="23"/>
      <c r="B849" s="23"/>
      <c r="C849" s="23"/>
      <c r="D849" s="23"/>
      <c r="F849" s="31"/>
    </row>
    <row r="850" spans="1:6" ht="12.75" customHeight="1">
      <c r="A850" s="23"/>
      <c r="B850" s="23"/>
      <c r="C850" s="23"/>
      <c r="D850" s="23"/>
      <c r="F850" s="31"/>
    </row>
    <row r="851" spans="1:6" ht="12.75" customHeight="1">
      <c r="A851" s="23"/>
      <c r="B851" s="23"/>
      <c r="C851" s="23"/>
      <c r="D851" s="23"/>
      <c r="F851" s="31"/>
    </row>
    <row r="852" spans="1:6" ht="12.75" customHeight="1">
      <c r="A852" s="23"/>
      <c r="B852" s="23"/>
      <c r="C852" s="23"/>
      <c r="D852" s="23"/>
      <c r="F852" s="31"/>
    </row>
    <row r="853" spans="1:6" ht="12.75" customHeight="1">
      <c r="A853" s="23"/>
      <c r="B853" s="23"/>
      <c r="C853" s="23"/>
      <c r="D853" s="23"/>
      <c r="F853" s="31"/>
    </row>
    <row r="854" spans="1:6" ht="12.75" customHeight="1">
      <c r="A854" s="23"/>
      <c r="B854" s="23"/>
      <c r="C854" s="23"/>
      <c r="D854" s="23"/>
      <c r="F854" s="31"/>
    </row>
    <row r="855" spans="1:6" ht="12.75" customHeight="1">
      <c r="A855" s="23"/>
      <c r="B855" s="23"/>
      <c r="C855" s="23"/>
      <c r="D855" s="23"/>
      <c r="F855" s="31"/>
    </row>
    <row r="856" spans="1:6" ht="12.75" customHeight="1">
      <c r="A856" s="23"/>
      <c r="B856" s="23"/>
      <c r="C856" s="23"/>
      <c r="D856" s="23"/>
      <c r="F856" s="31"/>
    </row>
    <row r="857" spans="1:6" ht="12.75" customHeight="1">
      <c r="A857" s="23"/>
      <c r="B857" s="23"/>
      <c r="C857" s="23"/>
      <c r="D857" s="23"/>
      <c r="F857" s="31"/>
    </row>
    <row r="858" spans="1:6" ht="12.75" customHeight="1">
      <c r="A858" s="23"/>
      <c r="B858" s="23"/>
      <c r="C858" s="23"/>
      <c r="D858" s="23"/>
      <c r="F858" s="31"/>
    </row>
    <row r="859" spans="1:6" ht="12.75" customHeight="1">
      <c r="A859" s="23"/>
      <c r="B859" s="23"/>
      <c r="C859" s="23"/>
      <c r="D859" s="23"/>
      <c r="F859" s="31"/>
    </row>
    <row r="860" spans="1:6" ht="12.75" customHeight="1">
      <c r="A860" s="23"/>
      <c r="B860" s="23"/>
      <c r="C860" s="23"/>
      <c r="D860" s="23"/>
      <c r="F860" s="31"/>
    </row>
    <row r="861" spans="1:6" ht="12.75" customHeight="1">
      <c r="A861" s="23"/>
      <c r="B861" s="23"/>
      <c r="C861" s="23"/>
      <c r="D861" s="23"/>
      <c r="F861" s="31"/>
    </row>
    <row r="862" spans="1:6" ht="12.75" customHeight="1">
      <c r="A862" s="23"/>
      <c r="B862" s="23"/>
      <c r="C862" s="23"/>
      <c r="D862" s="23"/>
      <c r="F862" s="31"/>
    </row>
    <row r="863" spans="1:6" ht="12.75" customHeight="1">
      <c r="A863" s="23"/>
      <c r="B863" s="23"/>
      <c r="C863" s="23"/>
      <c r="D863" s="23"/>
      <c r="F863" s="31"/>
    </row>
    <row r="864" spans="1:6" ht="12.75" customHeight="1">
      <c r="A864" s="23"/>
      <c r="B864" s="23"/>
      <c r="C864" s="23"/>
      <c r="D864" s="23"/>
      <c r="F864" s="31"/>
    </row>
    <row r="865" spans="1:6" ht="12.75" customHeight="1">
      <c r="A865" s="23"/>
      <c r="B865" s="23"/>
      <c r="C865" s="23"/>
      <c r="D865" s="23"/>
      <c r="F865" s="31"/>
    </row>
    <row r="866" spans="1:6" ht="12.75" customHeight="1">
      <c r="A866" s="23"/>
      <c r="B866" s="23"/>
      <c r="C866" s="23"/>
      <c r="D866" s="23"/>
      <c r="F866" s="31"/>
    </row>
    <row r="867" spans="1:6" ht="12.75" customHeight="1">
      <c r="A867" s="23"/>
      <c r="B867" s="23"/>
      <c r="C867" s="23"/>
      <c r="D867" s="23"/>
      <c r="F867" s="31"/>
    </row>
    <row r="868" spans="1:6" ht="12.75" customHeight="1">
      <c r="A868" s="23"/>
      <c r="B868" s="23"/>
      <c r="C868" s="23"/>
      <c r="D868" s="23"/>
      <c r="F868" s="31"/>
    </row>
    <row r="869" spans="1:6" ht="12.75" customHeight="1">
      <c r="A869" s="23"/>
      <c r="B869" s="23"/>
      <c r="C869" s="23"/>
      <c r="D869" s="23"/>
      <c r="F869" s="31"/>
    </row>
    <row r="870" spans="1:6" ht="12.75" customHeight="1">
      <c r="A870" s="23"/>
      <c r="B870" s="23"/>
      <c r="C870" s="23"/>
      <c r="D870" s="23"/>
      <c r="F870" s="31"/>
    </row>
    <row r="871" spans="1:6" ht="12.75" customHeight="1">
      <c r="A871" s="23"/>
      <c r="B871" s="23"/>
      <c r="C871" s="23"/>
      <c r="D871" s="23"/>
      <c r="F871" s="31"/>
    </row>
    <row r="872" spans="1:6" ht="12.75" customHeight="1">
      <c r="A872" s="23"/>
      <c r="B872" s="23"/>
      <c r="C872" s="23"/>
      <c r="D872" s="23"/>
      <c r="F872" s="31"/>
    </row>
    <row r="873" spans="1:6" ht="12.75" customHeight="1">
      <c r="A873" s="23"/>
      <c r="B873" s="23"/>
      <c r="C873" s="23"/>
      <c r="D873" s="23"/>
      <c r="F873" s="31"/>
    </row>
    <row r="874" spans="1:6" ht="12.75" customHeight="1">
      <c r="A874" s="23"/>
      <c r="B874" s="23"/>
      <c r="C874" s="23"/>
      <c r="D874" s="23"/>
      <c r="F874" s="31"/>
    </row>
    <row r="875" spans="1:6" ht="12.75" customHeight="1">
      <c r="A875" s="23"/>
      <c r="B875" s="23"/>
      <c r="C875" s="23"/>
      <c r="D875" s="23"/>
      <c r="F875" s="31"/>
    </row>
    <row r="876" spans="1:6" ht="12.75" customHeight="1">
      <c r="A876" s="23"/>
      <c r="B876" s="23"/>
      <c r="C876" s="23"/>
      <c r="D876" s="23"/>
      <c r="F876" s="31"/>
    </row>
    <row r="877" spans="1:6" ht="12.75" customHeight="1">
      <c r="A877" s="23"/>
      <c r="B877" s="23"/>
      <c r="C877" s="23"/>
      <c r="D877" s="23"/>
      <c r="F877" s="31"/>
    </row>
    <row r="878" spans="1:6" ht="12.75" customHeight="1">
      <c r="A878" s="23"/>
      <c r="B878" s="23"/>
      <c r="C878" s="23"/>
      <c r="D878" s="23"/>
      <c r="F878" s="31"/>
    </row>
    <row r="879" spans="1:6" ht="12.75" customHeight="1">
      <c r="A879" s="23"/>
      <c r="B879" s="23"/>
      <c r="C879" s="23"/>
      <c r="D879" s="23"/>
      <c r="F879" s="31"/>
    </row>
    <row r="880" spans="1:6" ht="12.75" customHeight="1">
      <c r="A880" s="23"/>
      <c r="B880" s="23"/>
      <c r="C880" s="23"/>
      <c r="D880" s="23"/>
      <c r="F880" s="31"/>
    </row>
    <row r="881" spans="1:6" ht="12.75" customHeight="1">
      <c r="A881" s="23"/>
      <c r="B881" s="23"/>
      <c r="C881" s="23"/>
      <c r="D881" s="23"/>
      <c r="F881" s="31"/>
    </row>
    <row r="882" spans="1:6" ht="12.75" customHeight="1">
      <c r="A882" s="23"/>
      <c r="B882" s="23"/>
      <c r="C882" s="23"/>
      <c r="D882" s="23"/>
      <c r="F882" s="31"/>
    </row>
    <row r="883" spans="1:6" ht="12.75" customHeight="1">
      <c r="A883" s="23"/>
      <c r="B883" s="23"/>
      <c r="C883" s="23"/>
      <c r="D883" s="23"/>
      <c r="F883" s="31"/>
    </row>
    <row r="884" spans="1:6" ht="12.75" customHeight="1">
      <c r="A884" s="23"/>
      <c r="B884" s="23"/>
      <c r="C884" s="23"/>
      <c r="D884" s="23"/>
      <c r="F884" s="31"/>
    </row>
    <row r="885" spans="1:6" ht="12.75" customHeight="1">
      <c r="A885" s="23"/>
      <c r="B885" s="23"/>
      <c r="C885" s="23"/>
      <c r="D885" s="23"/>
      <c r="F885" s="31"/>
    </row>
    <row r="886" spans="1:6" ht="12.75" customHeight="1">
      <c r="A886" s="23"/>
      <c r="B886" s="23"/>
      <c r="C886" s="23"/>
      <c r="D886" s="23"/>
      <c r="F886" s="31"/>
    </row>
    <row r="887" spans="1:6" ht="12.75" customHeight="1">
      <c r="A887" s="23"/>
      <c r="B887" s="23"/>
      <c r="C887" s="23"/>
      <c r="D887" s="23"/>
      <c r="F887" s="31"/>
    </row>
    <row r="888" spans="1:6" ht="12.75" customHeight="1">
      <c r="A888" s="23"/>
      <c r="B888" s="23"/>
      <c r="C888" s="23"/>
      <c r="D888" s="23"/>
      <c r="F888" s="31"/>
    </row>
    <row r="889" spans="1:6" ht="12.75" customHeight="1">
      <c r="A889" s="23"/>
      <c r="B889" s="23"/>
      <c r="C889" s="23"/>
      <c r="D889" s="23"/>
      <c r="F889" s="31"/>
    </row>
    <row r="890" spans="1:6" ht="12.75" customHeight="1">
      <c r="A890" s="23"/>
      <c r="B890" s="23"/>
      <c r="C890" s="23"/>
      <c r="D890" s="23"/>
      <c r="F890" s="31"/>
    </row>
    <row r="891" spans="1:6" ht="12.75" customHeight="1">
      <c r="A891" s="23"/>
      <c r="B891" s="23"/>
      <c r="C891" s="23"/>
      <c r="D891" s="23"/>
      <c r="F891" s="31"/>
    </row>
    <row r="892" spans="1:6" ht="12.75" customHeight="1">
      <c r="A892" s="23"/>
      <c r="B892" s="23"/>
      <c r="C892" s="23"/>
      <c r="D892" s="23"/>
      <c r="F892" s="31"/>
    </row>
    <row r="893" spans="1:6" ht="12.75" customHeight="1">
      <c r="A893" s="23"/>
      <c r="B893" s="23"/>
      <c r="C893" s="23"/>
      <c r="D893" s="23"/>
      <c r="F893" s="31"/>
    </row>
    <row r="894" spans="1:6" ht="12.75" customHeight="1">
      <c r="A894" s="23"/>
      <c r="B894" s="23"/>
      <c r="C894" s="23"/>
      <c r="D894" s="23"/>
      <c r="F894" s="31"/>
    </row>
    <row r="895" spans="1:6" ht="12.75" customHeight="1">
      <c r="A895" s="23"/>
      <c r="B895" s="23"/>
      <c r="C895" s="23"/>
      <c r="D895" s="23"/>
      <c r="F895" s="31"/>
    </row>
    <row r="896" spans="1:6" ht="12.75" customHeight="1">
      <c r="A896" s="23"/>
      <c r="B896" s="23"/>
      <c r="C896" s="23"/>
      <c r="D896" s="23"/>
      <c r="F896" s="31"/>
    </row>
    <row r="897" spans="1:6" ht="12.75" customHeight="1">
      <c r="A897" s="23"/>
      <c r="B897" s="23"/>
      <c r="C897" s="23"/>
      <c r="D897" s="23"/>
      <c r="F897" s="31"/>
    </row>
    <row r="898" spans="1:6" ht="12.75" customHeight="1">
      <c r="A898" s="23"/>
      <c r="B898" s="23"/>
      <c r="C898" s="23"/>
      <c r="D898" s="23"/>
      <c r="F898" s="31"/>
    </row>
    <row r="899" spans="1:6" ht="12.75" customHeight="1">
      <c r="A899" s="23"/>
      <c r="B899" s="23"/>
      <c r="C899" s="23"/>
      <c r="D899" s="23"/>
      <c r="F899" s="31"/>
    </row>
    <row r="900" spans="1:6" ht="12.75" customHeight="1">
      <c r="A900" s="23"/>
      <c r="B900" s="23"/>
      <c r="C900" s="23"/>
      <c r="D900" s="23"/>
      <c r="F900" s="31"/>
    </row>
    <row r="901" spans="1:6" ht="12.75" customHeight="1">
      <c r="A901" s="23"/>
      <c r="B901" s="23"/>
      <c r="C901" s="23"/>
      <c r="D901" s="23"/>
      <c r="F901" s="31"/>
    </row>
    <row r="902" spans="1:6" ht="12.75" customHeight="1">
      <c r="A902" s="23"/>
      <c r="B902" s="23"/>
      <c r="C902" s="23"/>
      <c r="D902" s="23"/>
      <c r="F902" s="31"/>
    </row>
    <row r="903" spans="1:6" ht="12.75" customHeight="1">
      <c r="A903" s="23"/>
      <c r="B903" s="23"/>
      <c r="C903" s="23"/>
      <c r="D903" s="23"/>
      <c r="F903" s="31"/>
    </row>
    <row r="904" spans="1:6" ht="12.75" customHeight="1">
      <c r="A904" s="23"/>
      <c r="B904" s="23"/>
      <c r="C904" s="23"/>
      <c r="D904" s="23"/>
      <c r="F904" s="31"/>
    </row>
    <row r="905" spans="1:6" ht="12.75" customHeight="1">
      <c r="A905" s="23"/>
      <c r="B905" s="23"/>
      <c r="C905" s="23"/>
      <c r="D905" s="23"/>
      <c r="F905" s="31"/>
    </row>
    <row r="906" spans="1:6" ht="12.75" customHeight="1">
      <c r="A906" s="23"/>
      <c r="B906" s="23"/>
      <c r="C906" s="23"/>
      <c r="D906" s="23"/>
      <c r="F906" s="31"/>
    </row>
    <row r="907" spans="1:6" ht="12.75" customHeight="1">
      <c r="A907" s="23"/>
      <c r="B907" s="23"/>
      <c r="C907" s="23"/>
      <c r="D907" s="23"/>
      <c r="F907" s="31"/>
    </row>
    <row r="908" spans="1:6" ht="12.75" customHeight="1">
      <c r="A908" s="23"/>
      <c r="B908" s="23"/>
      <c r="C908" s="23"/>
      <c r="D908" s="23"/>
      <c r="F908" s="31"/>
    </row>
    <row r="909" spans="1:6" ht="12.75" customHeight="1">
      <c r="A909" s="23"/>
      <c r="B909" s="23"/>
      <c r="C909" s="23"/>
      <c r="D909" s="23"/>
      <c r="F909" s="31"/>
    </row>
    <row r="910" spans="1:6" ht="12.75" customHeight="1">
      <c r="A910" s="23"/>
      <c r="B910" s="23"/>
      <c r="C910" s="23"/>
      <c r="D910" s="23"/>
      <c r="F910" s="31"/>
    </row>
    <row r="911" spans="1:6" ht="12.75" customHeight="1">
      <c r="A911" s="23"/>
      <c r="B911" s="23"/>
      <c r="C911" s="23"/>
      <c r="D911" s="23"/>
      <c r="F911" s="31"/>
    </row>
    <row r="912" spans="1:6" ht="12.75" customHeight="1">
      <c r="A912" s="23"/>
      <c r="B912" s="23"/>
      <c r="C912" s="23"/>
      <c r="D912" s="23"/>
      <c r="F912" s="31"/>
    </row>
    <row r="913" spans="1:6" ht="12.75" customHeight="1">
      <c r="A913" s="23"/>
      <c r="B913" s="23"/>
      <c r="C913" s="23"/>
      <c r="D913" s="23"/>
      <c r="F913" s="31"/>
    </row>
    <row r="914" spans="1:6" ht="12.75" customHeight="1">
      <c r="A914" s="23"/>
      <c r="B914" s="23"/>
      <c r="C914" s="23"/>
      <c r="D914" s="23"/>
      <c r="F914" s="31"/>
    </row>
    <row r="915" spans="1:6" ht="12.75" customHeight="1">
      <c r="A915" s="23"/>
      <c r="B915" s="23"/>
      <c r="C915" s="23"/>
      <c r="D915" s="23"/>
      <c r="F915" s="31"/>
    </row>
    <row r="916" spans="1:6" ht="12.75" customHeight="1">
      <c r="A916" s="23"/>
      <c r="B916" s="23"/>
      <c r="C916" s="23"/>
      <c r="D916" s="23"/>
      <c r="F916" s="31"/>
    </row>
    <row r="917" spans="1:6" ht="12.75" customHeight="1">
      <c r="A917" s="23"/>
      <c r="B917" s="23"/>
      <c r="C917" s="23"/>
      <c r="D917" s="23"/>
      <c r="F917" s="31"/>
    </row>
    <row r="918" spans="1:6" ht="12.75" customHeight="1">
      <c r="A918" s="23"/>
      <c r="B918" s="23"/>
      <c r="C918" s="23"/>
      <c r="D918" s="23"/>
      <c r="F918" s="31"/>
    </row>
    <row r="919" spans="1:6" ht="12.75" customHeight="1">
      <c r="A919" s="23"/>
      <c r="B919" s="23"/>
      <c r="C919" s="23"/>
      <c r="D919" s="23"/>
      <c r="F919" s="31"/>
    </row>
    <row r="920" spans="1:6" ht="12.75" customHeight="1">
      <c r="A920" s="23"/>
      <c r="B920" s="23"/>
      <c r="C920" s="23"/>
      <c r="D920" s="23"/>
      <c r="F920" s="31"/>
    </row>
    <row r="921" spans="1:6" ht="12.75" customHeight="1">
      <c r="A921" s="23"/>
      <c r="B921" s="23"/>
      <c r="C921" s="23"/>
      <c r="D921" s="23"/>
      <c r="F921" s="31"/>
    </row>
    <row r="922" spans="1:6" ht="12.75" customHeight="1">
      <c r="A922" s="23"/>
      <c r="B922" s="23"/>
      <c r="C922" s="23"/>
      <c r="D922" s="23"/>
      <c r="F922" s="31"/>
    </row>
    <row r="923" spans="1:6" ht="12.75" customHeight="1">
      <c r="A923" s="23"/>
      <c r="B923" s="23"/>
      <c r="C923" s="23"/>
      <c r="D923" s="23"/>
      <c r="F923" s="31"/>
    </row>
    <row r="924" spans="1:6" ht="12.75" customHeight="1">
      <c r="A924" s="23"/>
      <c r="B924" s="23"/>
      <c r="C924" s="23"/>
      <c r="D924" s="23"/>
      <c r="F924" s="31"/>
    </row>
    <row r="925" spans="1:6" ht="12.75" customHeight="1">
      <c r="A925" s="23"/>
      <c r="B925" s="23"/>
      <c r="C925" s="23"/>
      <c r="D925" s="23"/>
      <c r="F925" s="31"/>
    </row>
    <row r="926" spans="1:6" ht="12.75" customHeight="1">
      <c r="A926" s="23"/>
      <c r="B926" s="23"/>
      <c r="C926" s="23"/>
      <c r="D926" s="23"/>
      <c r="F926" s="31"/>
    </row>
    <row r="927" spans="1:6" ht="12.75" customHeight="1">
      <c r="A927" s="23"/>
      <c r="B927" s="23"/>
      <c r="C927" s="23"/>
      <c r="D927" s="23"/>
      <c r="F927" s="31"/>
    </row>
    <row r="928" spans="1:6" ht="12.75" customHeight="1">
      <c r="A928" s="23"/>
      <c r="B928" s="23"/>
      <c r="C928" s="23"/>
      <c r="D928" s="23"/>
      <c r="F928" s="31"/>
    </row>
    <row r="929" spans="1:6" ht="12.75" customHeight="1">
      <c r="A929" s="23"/>
      <c r="B929" s="23"/>
      <c r="C929" s="23"/>
      <c r="D929" s="23"/>
      <c r="F929" s="31"/>
    </row>
    <row r="930" spans="1:6" ht="12.75" customHeight="1">
      <c r="A930" s="23"/>
      <c r="B930" s="23"/>
      <c r="C930" s="23"/>
      <c r="D930" s="23"/>
      <c r="F930" s="31"/>
    </row>
    <row r="931" spans="1:6" ht="12.75" customHeight="1">
      <c r="A931" s="23"/>
      <c r="B931" s="23"/>
      <c r="C931" s="23"/>
      <c r="D931" s="23"/>
      <c r="F931" s="31"/>
    </row>
    <row r="932" spans="1:6" ht="12.75" customHeight="1">
      <c r="A932" s="23"/>
      <c r="B932" s="23"/>
      <c r="C932" s="23"/>
      <c r="D932" s="23"/>
      <c r="F932" s="31"/>
    </row>
    <row r="933" spans="1:6" ht="12.75" customHeight="1">
      <c r="A933" s="23"/>
      <c r="B933" s="23"/>
      <c r="C933" s="23"/>
      <c r="D933" s="23"/>
      <c r="F933" s="31"/>
    </row>
    <row r="934" spans="1:6" ht="12.75" customHeight="1">
      <c r="A934" s="23"/>
      <c r="B934" s="23"/>
      <c r="C934" s="23"/>
      <c r="D934" s="23"/>
      <c r="F934" s="31"/>
    </row>
    <row r="935" spans="1:6" ht="12.75" customHeight="1">
      <c r="A935" s="23"/>
      <c r="B935" s="23"/>
      <c r="C935" s="23"/>
      <c r="D935" s="23"/>
      <c r="F935" s="31"/>
    </row>
    <row r="936" spans="1:6" ht="12.75" customHeight="1">
      <c r="A936" s="23"/>
      <c r="B936" s="23"/>
      <c r="C936" s="23"/>
      <c r="D936" s="23"/>
      <c r="F936" s="31"/>
    </row>
    <row r="937" spans="1:6" ht="12.75" customHeight="1">
      <c r="A937" s="23"/>
      <c r="B937" s="23"/>
      <c r="C937" s="23"/>
      <c r="D937" s="23"/>
      <c r="F937" s="31"/>
    </row>
    <row r="938" spans="1:6" ht="12.75" customHeight="1">
      <c r="A938" s="23"/>
      <c r="B938" s="23"/>
      <c r="C938" s="23"/>
      <c r="D938" s="23"/>
      <c r="F938" s="31"/>
    </row>
    <row r="939" spans="1:6" ht="12.75" customHeight="1">
      <c r="A939" s="23"/>
      <c r="B939" s="23"/>
      <c r="C939" s="23"/>
      <c r="D939" s="23"/>
      <c r="F939" s="31"/>
    </row>
    <row r="940" spans="1:6" ht="12.75" customHeight="1">
      <c r="A940" s="23"/>
      <c r="B940" s="23"/>
      <c r="C940" s="23"/>
      <c r="D940" s="23"/>
      <c r="F940" s="31"/>
    </row>
    <row r="941" spans="1:6" ht="12.75" customHeight="1">
      <c r="A941" s="23"/>
      <c r="B941" s="23"/>
      <c r="C941" s="23"/>
      <c r="D941" s="23"/>
      <c r="F941" s="31"/>
    </row>
    <row r="942" spans="1:6" ht="12.75" customHeight="1">
      <c r="A942" s="23"/>
      <c r="B942" s="23"/>
      <c r="C942" s="23"/>
      <c r="D942" s="23"/>
      <c r="F942" s="31"/>
    </row>
    <row r="943" spans="1:6" ht="12.75" customHeight="1">
      <c r="A943" s="23"/>
      <c r="B943" s="23"/>
      <c r="C943" s="23"/>
      <c r="D943" s="23"/>
      <c r="F943" s="31"/>
    </row>
    <row r="944" spans="1:6" ht="12.75" customHeight="1">
      <c r="A944" s="23"/>
      <c r="B944" s="23"/>
      <c r="C944" s="23"/>
      <c r="D944" s="23"/>
      <c r="F944" s="31"/>
    </row>
    <row r="945" spans="1:6" ht="12.75" customHeight="1">
      <c r="A945" s="23"/>
      <c r="B945" s="23"/>
      <c r="C945" s="23"/>
      <c r="D945" s="23"/>
      <c r="F945" s="31"/>
    </row>
    <row r="946" spans="1:6" ht="12.75" customHeight="1">
      <c r="A946" s="23"/>
      <c r="B946" s="23"/>
      <c r="C946" s="23"/>
      <c r="D946" s="23"/>
      <c r="F946" s="31"/>
    </row>
    <row r="947" spans="1:6" ht="12.75" customHeight="1">
      <c r="A947" s="23"/>
      <c r="B947" s="23"/>
      <c r="C947" s="23"/>
      <c r="D947" s="23"/>
      <c r="F947" s="31"/>
    </row>
    <row r="948" spans="1:6" ht="12.75" customHeight="1">
      <c r="A948" s="23"/>
      <c r="B948" s="23"/>
      <c r="C948" s="23"/>
      <c r="D948" s="23"/>
      <c r="F948" s="31"/>
    </row>
    <row r="949" spans="1:6" ht="12.75" customHeight="1">
      <c r="A949" s="23"/>
      <c r="B949" s="23"/>
      <c r="C949" s="23"/>
      <c r="D949" s="23"/>
      <c r="F949" s="31"/>
    </row>
    <row r="950" spans="1:6" ht="12.75" customHeight="1">
      <c r="A950" s="23"/>
      <c r="B950" s="23"/>
      <c r="C950" s="23"/>
      <c r="D950" s="23"/>
      <c r="F950" s="31"/>
    </row>
    <row r="951" spans="1:6" ht="12.75" customHeight="1">
      <c r="A951" s="23"/>
      <c r="B951" s="23"/>
      <c r="C951" s="23"/>
      <c r="D951" s="23"/>
      <c r="F951" s="31"/>
    </row>
    <row r="952" spans="1:6" ht="12.75" customHeight="1">
      <c r="A952" s="23"/>
      <c r="B952" s="23"/>
      <c r="C952" s="23"/>
      <c r="D952" s="23"/>
      <c r="F952" s="31"/>
    </row>
    <row r="953" spans="1:6" ht="12.75" customHeight="1">
      <c r="A953" s="23"/>
      <c r="B953" s="23"/>
      <c r="C953" s="23"/>
      <c r="D953" s="23"/>
      <c r="F953" s="31"/>
    </row>
    <row r="954" spans="1:6" ht="12.75" customHeight="1">
      <c r="A954" s="23"/>
      <c r="B954" s="23"/>
      <c r="C954" s="23"/>
      <c r="D954" s="23"/>
      <c r="F954" s="31"/>
    </row>
    <row r="955" spans="1:6" ht="12.75" customHeight="1">
      <c r="A955" s="23"/>
      <c r="B955" s="23"/>
      <c r="C955" s="23"/>
      <c r="D955" s="23"/>
      <c r="F955" s="31"/>
    </row>
    <row r="956" spans="1:6" ht="12.75" customHeight="1">
      <c r="A956" s="23"/>
      <c r="B956" s="23"/>
      <c r="C956" s="23"/>
      <c r="D956" s="23"/>
      <c r="F956" s="31"/>
    </row>
    <row r="957" spans="1:6" ht="12.75" customHeight="1">
      <c r="A957" s="23"/>
      <c r="B957" s="23"/>
      <c r="C957" s="23"/>
      <c r="D957" s="23"/>
      <c r="F957" s="31"/>
    </row>
    <row r="958" spans="1:6" ht="12.75" customHeight="1">
      <c r="A958" s="23"/>
      <c r="B958" s="23"/>
      <c r="C958" s="23"/>
      <c r="D958" s="23"/>
      <c r="F958" s="31"/>
    </row>
    <row r="959" spans="1:6" ht="12.75" customHeight="1">
      <c r="A959" s="23"/>
      <c r="B959" s="23"/>
      <c r="C959" s="23"/>
      <c r="D959" s="23"/>
      <c r="F959" s="31"/>
    </row>
    <row r="960" spans="1:6" ht="12.75" customHeight="1">
      <c r="A960" s="23"/>
      <c r="B960" s="23"/>
      <c r="C960" s="23"/>
      <c r="D960" s="23"/>
      <c r="F960" s="31"/>
    </row>
    <row r="961" spans="1:6" ht="12.75" customHeight="1">
      <c r="A961" s="23"/>
      <c r="B961" s="23"/>
      <c r="C961" s="23"/>
      <c r="D961" s="23"/>
      <c r="F961" s="31"/>
    </row>
    <row r="962" spans="1:6" ht="12.75" customHeight="1">
      <c r="A962" s="23"/>
      <c r="B962" s="23"/>
      <c r="C962" s="23"/>
      <c r="D962" s="23"/>
      <c r="F962" s="31"/>
    </row>
    <row r="963" spans="1:6" ht="12.75" customHeight="1">
      <c r="A963" s="23"/>
      <c r="B963" s="23"/>
      <c r="C963" s="23"/>
      <c r="D963" s="23"/>
      <c r="F963" s="31"/>
    </row>
    <row r="964" spans="1:6" ht="12.75" customHeight="1">
      <c r="A964" s="23"/>
      <c r="B964" s="23"/>
      <c r="C964" s="23"/>
      <c r="D964" s="23"/>
      <c r="F964" s="31"/>
    </row>
    <row r="965" spans="1:6" ht="12.75" customHeight="1">
      <c r="A965" s="23"/>
      <c r="B965" s="23"/>
      <c r="C965" s="23"/>
      <c r="D965" s="23"/>
      <c r="F965" s="31"/>
    </row>
    <row r="966" spans="1:6" ht="12.75" customHeight="1">
      <c r="A966" s="23"/>
      <c r="B966" s="23"/>
      <c r="C966" s="23"/>
      <c r="D966" s="23"/>
      <c r="F966" s="31"/>
    </row>
    <row r="967" spans="1:6" ht="12.75" customHeight="1">
      <c r="A967" s="23"/>
      <c r="B967" s="23"/>
      <c r="C967" s="23"/>
      <c r="D967" s="23"/>
      <c r="F967" s="31"/>
    </row>
    <row r="968" spans="1:6" ht="12.75" customHeight="1">
      <c r="A968" s="23"/>
      <c r="B968" s="23"/>
      <c r="C968" s="23"/>
      <c r="D968" s="23"/>
      <c r="F968" s="31"/>
    </row>
    <row r="969" spans="1:6" ht="12.75" customHeight="1">
      <c r="A969" s="23"/>
      <c r="B969" s="23"/>
      <c r="C969" s="23"/>
      <c r="D969" s="23"/>
      <c r="F969" s="31"/>
    </row>
    <row r="970" spans="1:6" ht="12.75" customHeight="1">
      <c r="A970" s="23"/>
      <c r="B970" s="23"/>
      <c r="C970" s="23"/>
      <c r="D970" s="23"/>
      <c r="F970" s="31"/>
    </row>
    <row r="971" spans="1:6" ht="12.75" customHeight="1">
      <c r="A971" s="23"/>
      <c r="B971" s="23"/>
      <c r="C971" s="23"/>
      <c r="D971" s="23"/>
      <c r="F971" s="31"/>
    </row>
    <row r="972" spans="1:6" ht="12.75" customHeight="1">
      <c r="A972" s="23"/>
      <c r="B972" s="23"/>
      <c r="C972" s="23"/>
      <c r="D972" s="23"/>
      <c r="F972" s="31"/>
    </row>
    <row r="973" spans="1:6" ht="12.75" customHeight="1">
      <c r="A973" s="23"/>
      <c r="B973" s="23"/>
      <c r="C973" s="23"/>
      <c r="D973" s="23"/>
      <c r="F973" s="31"/>
    </row>
    <row r="974" spans="1:6" ht="12.75" customHeight="1">
      <c r="A974" s="23"/>
      <c r="B974" s="23"/>
      <c r="C974" s="23"/>
      <c r="D974" s="23"/>
      <c r="F974" s="31"/>
    </row>
    <row r="975" spans="1:6" ht="12.75" customHeight="1">
      <c r="A975" s="23"/>
      <c r="B975" s="23"/>
      <c r="C975" s="23"/>
      <c r="D975" s="23"/>
      <c r="F975" s="31"/>
    </row>
    <row r="976" spans="1:6" ht="12.75" customHeight="1">
      <c r="A976" s="23"/>
      <c r="B976" s="23"/>
      <c r="C976" s="23"/>
      <c r="D976" s="23"/>
      <c r="F976" s="31"/>
    </row>
    <row r="977" spans="1:6" ht="12.75" customHeight="1">
      <c r="A977" s="23"/>
      <c r="B977" s="23"/>
      <c r="C977" s="23"/>
      <c r="D977" s="23"/>
      <c r="F977" s="31"/>
    </row>
    <row r="978" spans="1:6" ht="12.75" customHeight="1">
      <c r="A978" s="23"/>
      <c r="B978" s="23"/>
      <c r="C978" s="23"/>
      <c r="D978" s="23"/>
      <c r="F978" s="31"/>
    </row>
    <row r="979" spans="1:6" ht="12.75" customHeight="1">
      <c r="A979" s="23"/>
      <c r="B979" s="23"/>
      <c r="C979" s="23"/>
      <c r="D979" s="23"/>
      <c r="F979" s="31"/>
    </row>
    <row r="980" spans="1:6" ht="12.75" customHeight="1">
      <c r="A980" s="23"/>
      <c r="B980" s="23"/>
      <c r="C980" s="23"/>
      <c r="D980" s="23"/>
      <c r="F980" s="31"/>
    </row>
    <row r="981" spans="1:6" ht="12.75" customHeight="1">
      <c r="A981" s="23"/>
      <c r="B981" s="23"/>
      <c r="C981" s="23"/>
      <c r="D981" s="23"/>
      <c r="F981" s="31"/>
    </row>
    <row r="982" spans="1:6" ht="12.75" customHeight="1">
      <c r="A982" s="23"/>
      <c r="B982" s="23"/>
      <c r="C982" s="23"/>
      <c r="D982" s="23"/>
      <c r="F982" s="31"/>
    </row>
    <row r="983" spans="1:6" ht="12.75" customHeight="1">
      <c r="A983" s="23"/>
      <c r="B983" s="23"/>
      <c r="C983" s="23"/>
      <c r="D983" s="23"/>
      <c r="F983" s="31"/>
    </row>
    <row r="984" spans="1:6" ht="12.75" customHeight="1">
      <c r="A984" s="23"/>
      <c r="B984" s="23"/>
      <c r="C984" s="23"/>
      <c r="D984" s="23"/>
      <c r="F984" s="31"/>
    </row>
    <row r="985" spans="1:6" ht="12.75" customHeight="1">
      <c r="A985" s="23"/>
      <c r="B985" s="23"/>
      <c r="C985" s="23"/>
      <c r="D985" s="23"/>
      <c r="F985" s="31"/>
    </row>
    <row r="986" spans="1:6" ht="12.75" customHeight="1">
      <c r="A986" s="23"/>
      <c r="B986" s="23"/>
      <c r="C986" s="23"/>
      <c r="D986" s="23"/>
      <c r="F986" s="31"/>
    </row>
    <row r="987" spans="1:6" ht="12.75" customHeight="1">
      <c r="A987" s="23"/>
      <c r="B987" s="23"/>
      <c r="C987" s="23"/>
      <c r="D987" s="23"/>
      <c r="F987" s="31"/>
    </row>
    <row r="988" spans="1:6" ht="12.75" customHeight="1">
      <c r="A988" s="23"/>
      <c r="B988" s="23"/>
      <c r="C988" s="23"/>
      <c r="D988" s="23"/>
      <c r="F988" s="31"/>
    </row>
    <row r="989" spans="1:6" ht="12.75" customHeight="1">
      <c r="A989" s="23"/>
      <c r="B989" s="23"/>
      <c r="C989" s="23"/>
      <c r="D989" s="23"/>
      <c r="F989" s="31"/>
    </row>
    <row r="990" spans="1:6" ht="12.75" customHeight="1">
      <c r="A990" s="23"/>
      <c r="B990" s="23"/>
      <c r="C990" s="23"/>
      <c r="D990" s="23"/>
      <c r="F990" s="31"/>
    </row>
    <row r="991" spans="1:6" ht="12.75" customHeight="1">
      <c r="A991" s="23"/>
      <c r="B991" s="23"/>
      <c r="C991" s="23"/>
      <c r="D991" s="23"/>
      <c r="F991" s="31"/>
    </row>
    <row r="992" spans="1:6" ht="12.75" customHeight="1">
      <c r="A992" s="23"/>
      <c r="B992" s="23"/>
      <c r="C992" s="23"/>
      <c r="D992" s="23"/>
      <c r="F992" s="31"/>
    </row>
    <row r="993" spans="1:6" ht="12.75" customHeight="1">
      <c r="A993" s="23"/>
      <c r="B993" s="23"/>
      <c r="C993" s="23"/>
      <c r="D993" s="23"/>
      <c r="F993" s="31"/>
    </row>
    <row r="994" spans="1:6" ht="12.75" customHeight="1">
      <c r="A994" s="23"/>
      <c r="B994" s="23"/>
      <c r="C994" s="23"/>
      <c r="D994" s="23"/>
      <c r="F994" s="31"/>
    </row>
    <row r="995" spans="1:6" ht="12.75" customHeight="1">
      <c r="A995" s="23"/>
      <c r="B995" s="23"/>
      <c r="C995" s="23"/>
      <c r="D995" s="23"/>
      <c r="F995" s="31"/>
    </row>
    <row r="996" spans="1:6" ht="12.75" customHeight="1">
      <c r="A996" s="23"/>
      <c r="B996" s="23"/>
      <c r="C996" s="23"/>
      <c r="D996" s="23"/>
      <c r="F996" s="31"/>
    </row>
    <row r="997" spans="1:6" ht="12.75" customHeight="1">
      <c r="A997" s="23"/>
      <c r="B997" s="23"/>
      <c r="C997" s="23"/>
      <c r="D997" s="23"/>
      <c r="F997" s="31"/>
    </row>
    <row r="998" spans="1:6" ht="12.75" customHeight="1">
      <c r="A998" s="23"/>
      <c r="B998" s="23"/>
      <c r="C998" s="23"/>
      <c r="D998" s="23"/>
      <c r="F998" s="31"/>
    </row>
    <row r="999" spans="1:6" ht="12.75" customHeight="1">
      <c r="A999" s="23"/>
      <c r="B999" s="23"/>
      <c r="C999" s="23"/>
      <c r="D999" s="23"/>
      <c r="F999" s="31"/>
    </row>
    <row r="1000" spans="1:6" ht="12.75" customHeight="1">
      <c r="A1000" s="23"/>
      <c r="B1000" s="23"/>
      <c r="C1000" s="23"/>
      <c r="D1000" s="23"/>
      <c r="F1000" s="31"/>
    </row>
  </sheetData>
  <mergeCells count="30">
    <mergeCell ref="A48:F48"/>
    <mergeCell ref="A49:F49"/>
    <mergeCell ref="A50:F50"/>
    <mergeCell ref="A51:F51"/>
    <mergeCell ref="A52:F52"/>
    <mergeCell ref="E18:E19"/>
    <mergeCell ref="E32:E33"/>
    <mergeCell ref="E41:E44"/>
    <mergeCell ref="A46:F46"/>
    <mergeCell ref="A47:F47"/>
    <mergeCell ref="E20:E21"/>
    <mergeCell ref="E22:E23"/>
    <mergeCell ref="E24:E25"/>
    <mergeCell ref="E26:E27"/>
    <mergeCell ref="E28:E29"/>
    <mergeCell ref="E30:E31"/>
    <mergeCell ref="A34:F34"/>
    <mergeCell ref="A9:F9"/>
    <mergeCell ref="E10:E11"/>
    <mergeCell ref="E12:E13"/>
    <mergeCell ref="E14:E15"/>
    <mergeCell ref="E16:E17"/>
    <mergeCell ref="A1:F1"/>
    <mergeCell ref="A2:F2"/>
    <mergeCell ref="A3:F3"/>
    <mergeCell ref="A5:F5"/>
    <mergeCell ref="A7:A8"/>
    <mergeCell ref="E7:E8"/>
    <mergeCell ref="F7:F8"/>
    <mergeCell ref="B7:D7"/>
  </mergeCells>
  <hyperlinks>
    <hyperlink ref="A3" r:id="rId1"/>
  </hyperlinks>
  <pageMargins left="0.7" right="0.7" top="0.75" bottom="0.75" header="0" footer="0"/>
  <pageSetup paperSize="9" scale="78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0"/>
  <sheetViews>
    <sheetView workbookViewId="0">
      <selection activeCell="G64" sqref="A1:G64"/>
    </sheetView>
  </sheetViews>
  <sheetFormatPr defaultColWidth="14.42578125" defaultRowHeight="15" customHeight="1"/>
  <cols>
    <col min="1" max="1" width="16.85546875" customWidth="1"/>
    <col min="2" max="4" width="9.28515625" customWidth="1"/>
    <col min="5" max="5" width="8.85546875" customWidth="1"/>
    <col min="6" max="6" width="38.7109375" customWidth="1"/>
    <col min="7" max="7" width="10.7109375" customWidth="1"/>
    <col min="8" max="26" width="8.7109375" customWidth="1"/>
  </cols>
  <sheetData>
    <row r="1" spans="1:26" ht="51" customHeight="1">
      <c r="A1" s="148" t="s">
        <v>186</v>
      </c>
      <c r="B1" s="149"/>
      <c r="C1" s="149"/>
      <c r="D1" s="149"/>
      <c r="E1" s="149"/>
      <c r="F1" s="149"/>
      <c r="G1" s="150"/>
    </row>
    <row r="2" spans="1:26" ht="14.25" customHeight="1">
      <c r="A2" s="151" t="s">
        <v>1</v>
      </c>
      <c r="B2" s="152"/>
      <c r="C2" s="152"/>
      <c r="D2" s="152"/>
      <c r="E2" s="152"/>
      <c r="F2" s="152"/>
      <c r="G2" s="153"/>
    </row>
    <row r="3" spans="1:26" ht="14.25" customHeight="1">
      <c r="A3" s="208"/>
      <c r="B3" s="152"/>
      <c r="C3" s="152"/>
      <c r="D3" s="152"/>
      <c r="E3" s="152"/>
      <c r="F3" s="152"/>
      <c r="G3" s="153"/>
    </row>
    <row r="4" spans="1:26" ht="14.25" customHeight="1">
      <c r="A4" s="154"/>
      <c r="B4" s="155"/>
      <c r="C4" s="155"/>
      <c r="D4" s="155"/>
      <c r="E4" s="155"/>
      <c r="F4" s="155"/>
      <c r="G4" s="199"/>
    </row>
    <row r="5" spans="1:26" ht="12.75" customHeight="1">
      <c r="A5" s="209" t="s">
        <v>187</v>
      </c>
      <c r="B5" s="105"/>
      <c r="C5" s="105"/>
      <c r="D5" s="105"/>
      <c r="E5" s="105"/>
      <c r="F5" s="105"/>
      <c r="G5" s="158"/>
    </row>
    <row r="6" spans="1:26" ht="11.25" customHeight="1">
      <c r="A6" s="189"/>
      <c r="B6" s="190"/>
      <c r="C6" s="190"/>
      <c r="D6" s="190"/>
      <c r="E6" s="190"/>
      <c r="F6" s="190"/>
      <c r="G6" s="199"/>
    </row>
    <row r="7" spans="1:26" ht="20.25" customHeight="1">
      <c r="A7" s="210" t="s">
        <v>188</v>
      </c>
      <c r="B7" s="115" t="s">
        <v>4</v>
      </c>
      <c r="C7" s="102"/>
      <c r="D7" s="103"/>
      <c r="E7" s="100" t="s">
        <v>189</v>
      </c>
      <c r="F7" s="100" t="s">
        <v>190</v>
      </c>
      <c r="G7" s="160" t="s">
        <v>7</v>
      </c>
      <c r="H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211"/>
      <c r="B8" s="212" t="s">
        <v>60</v>
      </c>
      <c r="C8" s="212" t="s">
        <v>191</v>
      </c>
      <c r="D8" s="212" t="s">
        <v>192</v>
      </c>
      <c r="E8" s="170"/>
      <c r="F8" s="170"/>
      <c r="G8" s="16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" customHeight="1">
      <c r="A9" s="201" t="s">
        <v>193</v>
      </c>
      <c r="B9" s="113"/>
      <c r="C9" s="113"/>
      <c r="D9" s="113"/>
      <c r="E9" s="113"/>
      <c r="F9" s="113"/>
      <c r="G9" s="19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>
      <c r="A10" s="213" t="s">
        <v>194</v>
      </c>
      <c r="B10" s="32">
        <v>2000</v>
      </c>
      <c r="C10" s="32">
        <v>1525</v>
      </c>
      <c r="D10" s="32">
        <v>610</v>
      </c>
      <c r="E10" s="32">
        <v>4</v>
      </c>
      <c r="F10" s="33" t="s">
        <v>195</v>
      </c>
      <c r="G10" s="214">
        <f>G47*8+G51*8+G44*4+G54*4</f>
        <v>20105.290092022427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>
      <c r="A11" s="215" t="s">
        <v>196</v>
      </c>
      <c r="B11" s="6">
        <v>2000</v>
      </c>
      <c r="C11" s="6">
        <v>1525</v>
      </c>
      <c r="D11" s="6">
        <v>610</v>
      </c>
      <c r="E11" s="6">
        <v>5</v>
      </c>
      <c r="F11" s="7" t="s">
        <v>197</v>
      </c>
      <c r="G11" s="214">
        <f>G47*10+G51*10+G44*4+G54*5</f>
        <v>23857.612615028032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215" t="s">
        <v>198</v>
      </c>
      <c r="B12" s="6">
        <v>2500</v>
      </c>
      <c r="C12" s="6">
        <v>1525</v>
      </c>
      <c r="D12" s="6">
        <v>610</v>
      </c>
      <c r="E12" s="6">
        <v>4</v>
      </c>
      <c r="F12" s="7" t="s">
        <v>199</v>
      </c>
      <c r="G12" s="214">
        <f>G47*8+G51*8+G43*4+G54*4</f>
        <v>21033.290092022427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215" t="s">
        <v>200</v>
      </c>
      <c r="B13" s="6">
        <v>2500</v>
      </c>
      <c r="C13" s="6">
        <v>1525</v>
      </c>
      <c r="D13" s="6">
        <v>610</v>
      </c>
      <c r="E13" s="6">
        <v>5</v>
      </c>
      <c r="F13" s="7" t="s">
        <v>197</v>
      </c>
      <c r="G13" s="214">
        <f>G47*10+G51*10+G43*4+G54*5</f>
        <v>24785.612615028032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215" t="s">
        <v>201</v>
      </c>
      <c r="B14" s="6">
        <v>2000</v>
      </c>
      <c r="C14" s="6">
        <v>1525</v>
      </c>
      <c r="D14" s="6">
        <v>760</v>
      </c>
      <c r="E14" s="6">
        <v>4</v>
      </c>
      <c r="F14" s="7" t="s">
        <v>202</v>
      </c>
      <c r="G14" s="214">
        <f>G47*8+G50*8+G44*4+G55*4</f>
        <v>21958.187143410731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215" t="s">
        <v>203</v>
      </c>
      <c r="B15" s="6">
        <v>2000</v>
      </c>
      <c r="C15" s="6">
        <v>1525</v>
      </c>
      <c r="D15" s="6">
        <v>760</v>
      </c>
      <c r="E15" s="6">
        <v>5</v>
      </c>
      <c r="F15" s="7" t="s">
        <v>197</v>
      </c>
      <c r="G15" s="214">
        <f>G47*10+G50*10+G44*4+G55*5</f>
        <v>26173.733929263413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>
      <c r="A16" s="215" t="s">
        <v>204</v>
      </c>
      <c r="B16" s="6">
        <v>2500</v>
      </c>
      <c r="C16" s="6">
        <v>1525</v>
      </c>
      <c r="D16" s="6">
        <v>760</v>
      </c>
      <c r="E16" s="6">
        <v>4</v>
      </c>
      <c r="F16" s="7" t="s">
        <v>199</v>
      </c>
      <c r="G16" s="214">
        <f>G47*8+G50*8+G43*4+G55*4</f>
        <v>22886.187143410734</v>
      </c>
    </row>
    <row r="17" spans="1:7" ht="13.5" customHeight="1">
      <c r="A17" s="215" t="s">
        <v>205</v>
      </c>
      <c r="B17" s="6">
        <v>2500</v>
      </c>
      <c r="C17" s="6">
        <v>1525</v>
      </c>
      <c r="D17" s="6">
        <v>760</v>
      </c>
      <c r="E17" s="6">
        <v>5</v>
      </c>
      <c r="F17" s="7" t="s">
        <v>197</v>
      </c>
      <c r="G17" s="214">
        <f>G47*10+G50*10+G43*4+G55*5</f>
        <v>27101.733929263413</v>
      </c>
    </row>
    <row r="18" spans="1:7" ht="13.5" customHeight="1">
      <c r="A18" s="215" t="s">
        <v>206</v>
      </c>
      <c r="B18" s="6">
        <v>2000</v>
      </c>
      <c r="C18" s="6">
        <v>1525</v>
      </c>
      <c r="D18" s="6">
        <v>910</v>
      </c>
      <c r="E18" s="6">
        <v>4</v>
      </c>
      <c r="F18" s="7" t="s">
        <v>207</v>
      </c>
      <c r="G18" s="214">
        <f>G47*8+G48*4+G44*4+G56*4</f>
        <v>24493.781481595783</v>
      </c>
    </row>
    <row r="19" spans="1:7" ht="13.5" customHeight="1">
      <c r="A19" s="215" t="s">
        <v>208</v>
      </c>
      <c r="B19" s="6">
        <v>2000</v>
      </c>
      <c r="C19" s="6">
        <v>1525</v>
      </c>
      <c r="D19" s="6">
        <v>910</v>
      </c>
      <c r="E19" s="6">
        <v>5</v>
      </c>
      <c r="F19" s="7" t="s">
        <v>209</v>
      </c>
      <c r="G19" s="214">
        <f>G47*10+G48*5+G44*4+G56*5</f>
        <v>29343.226851994725</v>
      </c>
    </row>
    <row r="20" spans="1:7" ht="13.5" customHeight="1">
      <c r="A20" s="215" t="s">
        <v>210</v>
      </c>
      <c r="B20" s="6">
        <v>2500</v>
      </c>
      <c r="C20" s="6">
        <v>1525</v>
      </c>
      <c r="D20" s="6">
        <v>910</v>
      </c>
      <c r="E20" s="6">
        <v>4</v>
      </c>
      <c r="F20" s="7" t="s">
        <v>211</v>
      </c>
      <c r="G20" s="214">
        <f>G47*8+G48*4+G56*4+G43*4</f>
        <v>25421.781481595783</v>
      </c>
    </row>
    <row r="21" spans="1:7" ht="13.5" customHeight="1">
      <c r="A21" s="215" t="s">
        <v>212</v>
      </c>
      <c r="B21" s="6">
        <v>2500</v>
      </c>
      <c r="C21" s="6">
        <v>1525</v>
      </c>
      <c r="D21" s="6">
        <v>910</v>
      </c>
      <c r="E21" s="6">
        <v>5</v>
      </c>
      <c r="F21" s="7" t="s">
        <v>209</v>
      </c>
      <c r="G21" s="214">
        <f>G47*10+G48*5+G56*5+G43*4</f>
        <v>30271.226851994725</v>
      </c>
    </row>
    <row r="22" spans="1:7" ht="13.5" customHeight="1">
      <c r="A22" s="215" t="s">
        <v>213</v>
      </c>
      <c r="B22" s="6">
        <v>2000</v>
      </c>
      <c r="C22" s="6">
        <v>1525</v>
      </c>
      <c r="D22" s="6">
        <v>508</v>
      </c>
      <c r="E22" s="6">
        <v>4</v>
      </c>
      <c r="F22" s="7" t="s">
        <v>199</v>
      </c>
      <c r="G22" s="214">
        <f>G47*8+G52*8+G44*4+G53*4</f>
        <v>18804.911504383352</v>
      </c>
    </row>
    <row r="23" spans="1:7" ht="13.5" customHeight="1">
      <c r="A23" s="215" t="s">
        <v>214</v>
      </c>
      <c r="B23" s="6">
        <v>2000</v>
      </c>
      <c r="C23" s="6">
        <v>1525</v>
      </c>
      <c r="D23" s="6">
        <v>508</v>
      </c>
      <c r="E23" s="6">
        <v>5</v>
      </c>
      <c r="F23" s="7" t="s">
        <v>197</v>
      </c>
      <c r="G23" s="214">
        <f>G47*10+G52*10+G44*4+G53*5</f>
        <v>22232.139380479188</v>
      </c>
    </row>
    <row r="24" spans="1:7" ht="13.5" customHeight="1">
      <c r="A24" s="215" t="s">
        <v>215</v>
      </c>
      <c r="B24" s="6">
        <v>2500</v>
      </c>
      <c r="C24" s="6">
        <v>1525</v>
      </c>
      <c r="D24" s="6">
        <v>508</v>
      </c>
      <c r="E24" s="6">
        <v>4</v>
      </c>
      <c r="F24" s="7" t="s">
        <v>199</v>
      </c>
      <c r="G24" s="214">
        <f>G47*8+G52*8+G43*4+G53*4</f>
        <v>19732.911504383352</v>
      </c>
    </row>
    <row r="25" spans="1:7" ht="13.5" customHeight="1">
      <c r="A25" s="215" t="s">
        <v>216</v>
      </c>
      <c r="B25" s="6">
        <v>2500</v>
      </c>
      <c r="C25" s="6">
        <v>1525</v>
      </c>
      <c r="D25" s="6">
        <v>508</v>
      </c>
      <c r="E25" s="6">
        <v>5</v>
      </c>
      <c r="F25" s="7" t="s">
        <v>197</v>
      </c>
      <c r="G25" s="214">
        <f>G47*10+G52*10+G43*4+G53*5</f>
        <v>23160.139380479188</v>
      </c>
    </row>
    <row r="26" spans="1:7" ht="13.5" customHeight="1">
      <c r="A26" s="215" t="s">
        <v>217</v>
      </c>
      <c r="B26" s="6">
        <v>2000</v>
      </c>
      <c r="C26" s="6">
        <v>1830</v>
      </c>
      <c r="D26" s="6">
        <v>610</v>
      </c>
      <c r="E26" s="6">
        <v>4</v>
      </c>
      <c r="F26" s="7" t="s">
        <v>195</v>
      </c>
      <c r="G26" s="214">
        <f>G46*8+G51*8+G44*4+G58*4</f>
        <v>24746.425571944012</v>
      </c>
    </row>
    <row r="27" spans="1:7" ht="13.5" customHeight="1">
      <c r="A27" s="215" t="s">
        <v>218</v>
      </c>
      <c r="B27" s="6">
        <v>2000</v>
      </c>
      <c r="C27" s="6">
        <v>1830</v>
      </c>
      <c r="D27" s="6">
        <v>610</v>
      </c>
      <c r="E27" s="6">
        <v>5</v>
      </c>
      <c r="F27" s="7" t="s">
        <v>219</v>
      </c>
      <c r="G27" s="214">
        <f>G46*10+G51*10+G44*4+G58*5</f>
        <v>29659.031964930015</v>
      </c>
    </row>
    <row r="28" spans="1:7" ht="13.5" customHeight="1">
      <c r="A28" s="215" t="s">
        <v>220</v>
      </c>
      <c r="B28" s="6">
        <v>2500</v>
      </c>
      <c r="C28" s="6">
        <v>1830</v>
      </c>
      <c r="D28" s="6">
        <v>610</v>
      </c>
      <c r="E28" s="6">
        <v>4</v>
      </c>
      <c r="F28" s="7" t="s">
        <v>199</v>
      </c>
      <c r="G28" s="214">
        <f>G46*8+G51*8+G43*4+G58*4</f>
        <v>25674.425571944012</v>
      </c>
    </row>
    <row r="29" spans="1:7" ht="13.5" customHeight="1">
      <c r="A29" s="215" t="s">
        <v>221</v>
      </c>
      <c r="B29" s="6">
        <v>2500</v>
      </c>
      <c r="C29" s="6">
        <v>1830</v>
      </c>
      <c r="D29" s="6">
        <v>610</v>
      </c>
      <c r="E29" s="6">
        <v>5</v>
      </c>
      <c r="F29" s="7" t="s">
        <v>197</v>
      </c>
      <c r="G29" s="214">
        <f>G46*10+G51*10+G43*4+G58*5</f>
        <v>30587.031964930015</v>
      </c>
    </row>
    <row r="30" spans="1:7" ht="13.5" customHeight="1">
      <c r="A30" s="215" t="s">
        <v>222</v>
      </c>
      <c r="B30" s="6">
        <v>2000</v>
      </c>
      <c r="C30" s="6">
        <v>1830</v>
      </c>
      <c r="D30" s="6">
        <v>760</v>
      </c>
      <c r="E30" s="6">
        <v>4</v>
      </c>
      <c r="F30" s="7" t="s">
        <v>199</v>
      </c>
      <c r="G30" s="214">
        <f>G46*8+G50*8+G44*4+G59*4</f>
        <v>25517.840003666333</v>
      </c>
    </row>
    <row r="31" spans="1:7" ht="13.5" customHeight="1">
      <c r="A31" s="215" t="s">
        <v>223</v>
      </c>
      <c r="B31" s="6">
        <v>2000</v>
      </c>
      <c r="C31" s="6">
        <v>1830</v>
      </c>
      <c r="D31" s="6">
        <v>760</v>
      </c>
      <c r="E31" s="6">
        <v>5</v>
      </c>
      <c r="F31" s="7" t="s">
        <v>197</v>
      </c>
      <c r="G31" s="214">
        <f>G46*10+G50*10+G44*4+G59*5</f>
        <v>30623.300004582918</v>
      </c>
    </row>
    <row r="32" spans="1:7" ht="13.5" customHeight="1">
      <c r="A32" s="215" t="s">
        <v>224</v>
      </c>
      <c r="B32" s="6">
        <v>2500</v>
      </c>
      <c r="C32" s="6">
        <v>1830</v>
      </c>
      <c r="D32" s="6">
        <v>760</v>
      </c>
      <c r="E32" s="6">
        <v>4</v>
      </c>
      <c r="F32" s="7" t="s">
        <v>199</v>
      </c>
      <c r="G32" s="214">
        <f>G46*8+G50*8+G43*4+G59*4</f>
        <v>26445.840003666333</v>
      </c>
    </row>
    <row r="33" spans="1:26" ht="13.5" customHeight="1">
      <c r="A33" s="215" t="s">
        <v>225</v>
      </c>
      <c r="B33" s="6">
        <v>2500</v>
      </c>
      <c r="C33" s="6">
        <v>1830</v>
      </c>
      <c r="D33" s="6">
        <v>760</v>
      </c>
      <c r="E33" s="6">
        <v>5</v>
      </c>
      <c r="F33" s="7" t="s">
        <v>197</v>
      </c>
      <c r="G33" s="214">
        <f>G46*10+G50*10+G43*4+G59*5</f>
        <v>31551.300004582918</v>
      </c>
    </row>
    <row r="34" spans="1:26" ht="13.5" customHeight="1">
      <c r="A34" s="215" t="s">
        <v>226</v>
      </c>
      <c r="B34" s="6">
        <v>2000</v>
      </c>
      <c r="C34" s="6">
        <v>1830</v>
      </c>
      <c r="D34" s="6">
        <v>910</v>
      </c>
      <c r="E34" s="6">
        <v>4</v>
      </c>
      <c r="F34" s="7" t="s">
        <v>211</v>
      </c>
      <c r="G34" s="214">
        <f>G46*8+G48*4+G44*4+G60*4</f>
        <v>26946.768833896367</v>
      </c>
    </row>
    <row r="35" spans="1:26" ht="13.5" customHeight="1">
      <c r="A35" s="215" t="s">
        <v>227</v>
      </c>
      <c r="B35" s="6">
        <v>2000</v>
      </c>
      <c r="C35" s="6">
        <v>1830</v>
      </c>
      <c r="D35" s="6">
        <v>910</v>
      </c>
      <c r="E35" s="6">
        <v>5</v>
      </c>
      <c r="F35" s="7" t="s">
        <v>209</v>
      </c>
      <c r="G35" s="214">
        <f>G46*10+G48*5+G44*4+G60*5</f>
        <v>32409.461042370458</v>
      </c>
    </row>
    <row r="36" spans="1:26" ht="13.5" customHeight="1">
      <c r="A36" s="216" t="s">
        <v>228</v>
      </c>
      <c r="B36" s="61">
        <v>2500</v>
      </c>
      <c r="C36" s="61">
        <v>1830</v>
      </c>
      <c r="D36" s="61">
        <v>910</v>
      </c>
      <c r="E36" s="61">
        <v>4</v>
      </c>
      <c r="F36" s="62" t="s">
        <v>211</v>
      </c>
      <c r="G36" s="214">
        <f>G46*8+G48*4+G43*4+G60*4</f>
        <v>27874.768833896367</v>
      </c>
    </row>
    <row r="37" spans="1:26" ht="13.5" customHeight="1">
      <c r="A37" s="215" t="s">
        <v>229</v>
      </c>
      <c r="B37" s="6">
        <v>2500</v>
      </c>
      <c r="C37" s="6">
        <v>1830</v>
      </c>
      <c r="D37" s="6">
        <v>910</v>
      </c>
      <c r="E37" s="6">
        <v>5</v>
      </c>
      <c r="F37" s="7" t="s">
        <v>209</v>
      </c>
      <c r="G37" s="214">
        <f>G46*10+G48*5+G43*4+G60*5</f>
        <v>33337.461042370458</v>
      </c>
    </row>
    <row r="38" spans="1:26" ht="13.5" customHeight="1">
      <c r="A38" s="215" t="s">
        <v>230</v>
      </c>
      <c r="B38" s="6">
        <v>2000</v>
      </c>
      <c r="C38" s="6">
        <v>1830</v>
      </c>
      <c r="D38" s="6">
        <v>508</v>
      </c>
      <c r="E38" s="6">
        <v>4</v>
      </c>
      <c r="F38" s="7" t="s">
        <v>199</v>
      </c>
      <c r="G38" s="214">
        <f>G46*8+G52*8+G44*4+G57*4</f>
        <v>22382.51949772994</v>
      </c>
    </row>
    <row r="39" spans="1:26" ht="13.5" customHeight="1">
      <c r="A39" s="215" t="s">
        <v>231</v>
      </c>
      <c r="B39" s="6">
        <v>2000</v>
      </c>
      <c r="C39" s="6">
        <v>1830</v>
      </c>
      <c r="D39" s="6">
        <v>508</v>
      </c>
      <c r="E39" s="6">
        <v>5</v>
      </c>
      <c r="F39" s="7" t="s">
        <v>197</v>
      </c>
      <c r="G39" s="214">
        <f>G46*10+G52*10+G44*4+G57*5</f>
        <v>26704.149372162425</v>
      </c>
    </row>
    <row r="40" spans="1:26" ht="13.5" customHeight="1">
      <c r="A40" s="215" t="s">
        <v>232</v>
      </c>
      <c r="B40" s="6">
        <v>2500</v>
      </c>
      <c r="C40" s="6">
        <v>1830</v>
      </c>
      <c r="D40" s="6">
        <v>508</v>
      </c>
      <c r="E40" s="6">
        <v>4</v>
      </c>
      <c r="F40" s="7" t="s">
        <v>199</v>
      </c>
      <c r="G40" s="214">
        <f>G46*8+G52*8+G43*4+G57*4</f>
        <v>23310.51949772994</v>
      </c>
    </row>
    <row r="41" spans="1:26" ht="13.5" customHeight="1">
      <c r="A41" s="215" t="s">
        <v>233</v>
      </c>
      <c r="B41" s="6">
        <v>2500</v>
      </c>
      <c r="C41" s="6">
        <v>1830</v>
      </c>
      <c r="D41" s="6">
        <v>508</v>
      </c>
      <c r="E41" s="34">
        <v>5</v>
      </c>
      <c r="F41" s="35" t="s">
        <v>197</v>
      </c>
      <c r="G41" s="214">
        <f>G46*10+G52*10+G43*4+G57*5</f>
        <v>27632.149372162425</v>
      </c>
    </row>
    <row r="42" spans="1:26" ht="18.75" customHeight="1">
      <c r="A42" s="217" t="s">
        <v>234</v>
      </c>
      <c r="B42" s="112"/>
      <c r="C42" s="112"/>
      <c r="D42" s="112"/>
      <c r="E42" s="112"/>
      <c r="F42" s="112"/>
      <c r="G42" s="21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customHeight="1">
      <c r="A43" s="219" t="s">
        <v>235</v>
      </c>
      <c r="B43" s="32">
        <v>2500</v>
      </c>
      <c r="C43" s="32" t="s">
        <v>32</v>
      </c>
      <c r="D43" s="32" t="s">
        <v>32</v>
      </c>
      <c r="E43" s="32" t="s">
        <v>32</v>
      </c>
      <c r="F43" s="116" t="s">
        <v>571</v>
      </c>
      <c r="G43" s="226">
        <v>1506</v>
      </c>
    </row>
    <row r="44" spans="1:26" ht="15" customHeight="1">
      <c r="A44" s="175" t="s">
        <v>236</v>
      </c>
      <c r="B44" s="6">
        <v>2000</v>
      </c>
      <c r="C44" s="6" t="s">
        <v>32</v>
      </c>
      <c r="D44" s="6" t="s">
        <v>32</v>
      </c>
      <c r="E44" s="6" t="s">
        <v>32</v>
      </c>
      <c r="F44" s="220"/>
      <c r="G44" s="226">
        <v>1274</v>
      </c>
    </row>
    <row r="45" spans="1:26" ht="12.75" customHeight="1">
      <c r="A45" s="175" t="s">
        <v>237</v>
      </c>
      <c r="B45" s="6">
        <v>3000</v>
      </c>
      <c r="C45" s="6" t="s">
        <v>32</v>
      </c>
      <c r="D45" s="6" t="s">
        <v>32</v>
      </c>
      <c r="E45" s="6" t="s">
        <v>32</v>
      </c>
      <c r="F45" s="7" t="s">
        <v>238</v>
      </c>
      <c r="G45" s="226">
        <v>2117.9624467691733</v>
      </c>
    </row>
    <row r="46" spans="1:26" ht="12.75" customHeight="1">
      <c r="A46" s="175" t="s">
        <v>239</v>
      </c>
      <c r="B46" s="6" t="s">
        <v>32</v>
      </c>
      <c r="C46" s="6">
        <v>1815</v>
      </c>
      <c r="D46" s="6" t="s">
        <v>32</v>
      </c>
      <c r="E46" s="6" t="s">
        <v>32</v>
      </c>
      <c r="F46" s="221" t="s">
        <v>240</v>
      </c>
      <c r="G46" s="226">
        <v>1110.9204950661058</v>
      </c>
    </row>
    <row r="47" spans="1:26" ht="12.75" customHeight="1">
      <c r="A47" s="175" t="s">
        <v>241</v>
      </c>
      <c r="B47" s="6" t="s">
        <v>32</v>
      </c>
      <c r="C47" s="6">
        <v>1512</v>
      </c>
      <c r="D47" s="6" t="s">
        <v>32</v>
      </c>
      <c r="E47" s="6" t="s">
        <v>32</v>
      </c>
      <c r="F47" s="170"/>
      <c r="G47" s="226">
        <v>826.35324336706697</v>
      </c>
    </row>
    <row r="48" spans="1:26" ht="34.5" customHeight="1">
      <c r="A48" s="175" t="s">
        <v>242</v>
      </c>
      <c r="B48" s="6" t="s">
        <v>32</v>
      </c>
      <c r="C48" s="6">
        <v>910</v>
      </c>
      <c r="D48" s="6" t="s">
        <v>32</v>
      </c>
      <c r="E48" s="6" t="s">
        <v>32</v>
      </c>
      <c r="F48" s="7" t="s">
        <v>243</v>
      </c>
      <c r="G48" s="226">
        <v>1330.3196768885321</v>
      </c>
    </row>
    <row r="49" spans="1:7" ht="22.5" customHeight="1">
      <c r="A49" s="175" t="s">
        <v>244</v>
      </c>
      <c r="B49" s="6"/>
      <c r="C49" s="6">
        <v>910</v>
      </c>
      <c r="D49" s="6"/>
      <c r="E49" s="6"/>
      <c r="F49" s="62" t="s">
        <v>240</v>
      </c>
      <c r="G49" s="226">
        <v>665.15983844426603</v>
      </c>
    </row>
    <row r="50" spans="1:7" ht="12.75" customHeight="1">
      <c r="A50" s="175" t="s">
        <v>245</v>
      </c>
      <c r="B50" s="6" t="s">
        <v>32</v>
      </c>
      <c r="C50" s="6" t="s">
        <v>32</v>
      </c>
      <c r="D50" s="6">
        <v>745</v>
      </c>
      <c r="E50" s="6" t="s">
        <v>32</v>
      </c>
      <c r="F50" s="169" t="s">
        <v>240</v>
      </c>
      <c r="G50" s="226">
        <v>523.96234538452234</v>
      </c>
    </row>
    <row r="51" spans="1:7" ht="12.75" customHeight="1">
      <c r="A51" s="175" t="s">
        <v>246</v>
      </c>
      <c r="B51" s="6" t="s">
        <v>32</v>
      </c>
      <c r="C51" s="6" t="s">
        <v>32</v>
      </c>
      <c r="D51" s="6">
        <v>590</v>
      </c>
      <c r="E51" s="6" t="s">
        <v>32</v>
      </c>
      <c r="F51" s="135"/>
      <c r="G51" s="226">
        <v>456.6220032793197</v>
      </c>
    </row>
    <row r="52" spans="1:7" ht="12.75" customHeight="1">
      <c r="A52" s="175" t="s">
        <v>247</v>
      </c>
      <c r="B52" s="6" t="s">
        <v>32</v>
      </c>
      <c r="C52" s="6" t="s">
        <v>32</v>
      </c>
      <c r="D52" s="6">
        <v>500</v>
      </c>
      <c r="E52" s="6" t="s">
        <v>32</v>
      </c>
      <c r="F52" s="170"/>
      <c r="G52" s="226">
        <v>391.45393104608979</v>
      </c>
    </row>
    <row r="53" spans="1:7" ht="12.75" customHeight="1">
      <c r="A53" s="175" t="s">
        <v>248</v>
      </c>
      <c r="B53" s="6" t="s">
        <v>32</v>
      </c>
      <c r="C53" s="6">
        <v>1525</v>
      </c>
      <c r="D53" s="6">
        <v>508</v>
      </c>
      <c r="E53" s="6" t="s">
        <v>32</v>
      </c>
      <c r="F53" s="7" t="s">
        <v>249</v>
      </c>
      <c r="G53" s="226">
        <v>991.61352726952418</v>
      </c>
    </row>
    <row r="54" spans="1:7" ht="12.75" customHeight="1">
      <c r="A54" s="175" t="s">
        <v>250</v>
      </c>
      <c r="B54" s="6" t="s">
        <v>32</v>
      </c>
      <c r="C54" s="6">
        <v>1525</v>
      </c>
      <c r="D54" s="6">
        <v>610</v>
      </c>
      <c r="E54" s="6" t="s">
        <v>32</v>
      </c>
      <c r="F54" s="7" t="s">
        <v>249</v>
      </c>
      <c r="G54" s="226">
        <v>1186.3720297128334</v>
      </c>
    </row>
    <row r="55" spans="1:7" ht="12.75" customHeight="1">
      <c r="A55" s="175" t="s">
        <v>251</v>
      </c>
      <c r="B55" s="6" t="s">
        <v>32</v>
      </c>
      <c r="C55" s="6">
        <v>1525</v>
      </c>
      <c r="D55" s="6">
        <v>760</v>
      </c>
      <c r="E55" s="6" t="s">
        <v>32</v>
      </c>
      <c r="F55" s="7" t="s">
        <v>249</v>
      </c>
      <c r="G55" s="226">
        <v>1514.9156083495043</v>
      </c>
    </row>
    <row r="56" spans="1:7" ht="12.75" customHeight="1">
      <c r="A56" s="175" t="s">
        <v>252</v>
      </c>
      <c r="B56" s="6" t="s">
        <v>32</v>
      </c>
      <c r="C56" s="6">
        <v>1525</v>
      </c>
      <c r="D56" s="6">
        <v>910</v>
      </c>
      <c r="E56" s="6" t="s">
        <v>32</v>
      </c>
      <c r="F56" s="7" t="s">
        <v>249</v>
      </c>
      <c r="G56" s="226">
        <v>1866.4192067762795</v>
      </c>
    </row>
    <row r="57" spans="1:7" ht="12.75" customHeight="1">
      <c r="A57" s="175" t="s">
        <v>253</v>
      </c>
      <c r="B57" s="6" t="s">
        <v>32</v>
      </c>
      <c r="C57" s="6">
        <v>1830</v>
      </c>
      <c r="D57" s="6">
        <v>508</v>
      </c>
      <c r="E57" s="6" t="s">
        <v>32</v>
      </c>
      <c r="F57" s="7" t="s">
        <v>249</v>
      </c>
      <c r="G57" s="226">
        <v>1316.881022208094</v>
      </c>
    </row>
    <row r="58" spans="1:7" ht="12.75" customHeight="1">
      <c r="A58" s="222" t="s">
        <v>254</v>
      </c>
      <c r="B58" s="61" t="s">
        <v>32</v>
      </c>
      <c r="C58" s="61">
        <v>1830</v>
      </c>
      <c r="D58" s="61">
        <v>610</v>
      </c>
      <c r="E58" s="61" t="s">
        <v>32</v>
      </c>
      <c r="F58" s="62" t="s">
        <v>249</v>
      </c>
      <c r="G58" s="226">
        <v>1777.5213962951516</v>
      </c>
    </row>
    <row r="59" spans="1:7" ht="12.75" customHeight="1">
      <c r="A59" s="65" t="s">
        <v>255</v>
      </c>
      <c r="B59" s="60" t="s">
        <v>32</v>
      </c>
      <c r="C59" s="60">
        <v>1830</v>
      </c>
      <c r="D59" s="60">
        <v>745</v>
      </c>
      <c r="E59" s="60" t="s">
        <v>32</v>
      </c>
      <c r="F59" s="65" t="s">
        <v>249</v>
      </c>
      <c r="G59" s="226">
        <v>1835.6943200153271</v>
      </c>
    </row>
    <row r="60" spans="1:7" ht="12.75" customHeight="1">
      <c r="A60" s="65" t="s">
        <v>256</v>
      </c>
      <c r="B60" s="60" t="s">
        <v>32</v>
      </c>
      <c r="C60" s="60">
        <v>1830</v>
      </c>
      <c r="D60" s="60">
        <v>910</v>
      </c>
      <c r="E60" s="60" t="s">
        <v>32</v>
      </c>
      <c r="F60" s="65" t="s">
        <v>249</v>
      </c>
      <c r="G60" s="226">
        <v>1910.5315414533479</v>
      </c>
    </row>
    <row r="61" spans="1:7" ht="12.75" customHeight="1">
      <c r="A61" s="223" t="s">
        <v>257</v>
      </c>
      <c r="B61" s="63" t="s">
        <v>32</v>
      </c>
      <c r="C61" s="63">
        <v>500</v>
      </c>
      <c r="D61" s="63" t="s">
        <v>32</v>
      </c>
      <c r="E61" s="63" t="s">
        <v>32</v>
      </c>
      <c r="F61" s="64"/>
      <c r="G61" s="226">
        <v>92.106146389323683</v>
      </c>
    </row>
    <row r="62" spans="1:7" ht="12.75" customHeight="1">
      <c r="A62" s="175" t="s">
        <v>258</v>
      </c>
      <c r="B62" s="6" t="s">
        <v>32</v>
      </c>
      <c r="C62" s="6">
        <v>590</v>
      </c>
      <c r="D62" s="61" t="s">
        <v>32</v>
      </c>
      <c r="E62" s="6" t="s">
        <v>32</v>
      </c>
      <c r="F62" s="224" t="s">
        <v>259</v>
      </c>
      <c r="G62" s="226">
        <v>92.106146389323683</v>
      </c>
    </row>
    <row r="63" spans="1:7" ht="12.75" customHeight="1">
      <c r="A63" s="175" t="s">
        <v>260</v>
      </c>
      <c r="B63" s="6" t="s">
        <v>32</v>
      </c>
      <c r="C63" s="6">
        <v>750</v>
      </c>
      <c r="D63" s="61" t="s">
        <v>32</v>
      </c>
      <c r="E63" s="6" t="s">
        <v>32</v>
      </c>
      <c r="F63" s="135"/>
      <c r="G63" s="226">
        <v>106.9125517077623</v>
      </c>
    </row>
    <row r="64" spans="1:7" ht="12.75" customHeight="1">
      <c r="A64" s="180" t="s">
        <v>261</v>
      </c>
      <c r="B64" s="181" t="s">
        <v>32</v>
      </c>
      <c r="C64" s="181">
        <v>910</v>
      </c>
      <c r="D64" s="181" t="s">
        <v>32</v>
      </c>
      <c r="E64" s="181" t="s">
        <v>32</v>
      </c>
      <c r="F64" s="225"/>
      <c r="G64" s="226">
        <v>107.88712286497626</v>
      </c>
    </row>
    <row r="65" spans="1:7" ht="12.75" customHeight="1">
      <c r="A65" s="207"/>
      <c r="B65" s="112"/>
      <c r="C65" s="112"/>
      <c r="D65" s="112"/>
      <c r="E65" s="112"/>
      <c r="F65" s="112"/>
      <c r="G65" s="112"/>
    </row>
    <row r="66" spans="1:7" ht="12.75" customHeight="1">
      <c r="A66" s="29"/>
      <c r="B66" s="29"/>
      <c r="C66" s="29"/>
      <c r="D66" s="29"/>
      <c r="E66" s="29"/>
      <c r="F66" s="29"/>
    </row>
    <row r="67" spans="1:7" ht="12.75" customHeight="1"/>
    <row r="68" spans="1:7" ht="12.75" customHeight="1"/>
    <row r="69" spans="1:7" ht="12.75" customHeight="1"/>
    <row r="70" spans="1:7" ht="12.75" customHeight="1"/>
    <row r="71" spans="1:7" ht="12.75" customHeight="1"/>
    <row r="72" spans="1:7" ht="12.75" customHeight="1"/>
    <row r="73" spans="1:7" ht="12.75" customHeight="1"/>
    <row r="74" spans="1:7" ht="12.75" customHeight="1"/>
    <row r="75" spans="1:7" ht="12.75" customHeight="1"/>
    <row r="76" spans="1:7" ht="12.75" customHeight="1"/>
    <row r="77" spans="1:7" ht="12.75" customHeight="1"/>
    <row r="78" spans="1:7" ht="12.75" customHeight="1"/>
    <row r="79" spans="1:7" ht="12.75" customHeight="1"/>
    <row r="80" spans="1:7" ht="12.75" customHeight="1"/>
    <row r="81" spans="7:7" ht="12.75" customHeight="1"/>
    <row r="82" spans="7:7" ht="12.75" customHeight="1"/>
    <row r="83" spans="7:7" ht="12.75" customHeight="1"/>
    <row r="84" spans="7:7" ht="12.75" customHeight="1"/>
    <row r="85" spans="7:7" ht="12.75" customHeight="1"/>
    <row r="86" spans="7:7" ht="12.75" customHeight="1"/>
    <row r="87" spans="7:7" ht="12.75" customHeight="1"/>
    <row r="88" spans="7:7" ht="12.75" customHeight="1"/>
    <row r="89" spans="7:7" ht="12.75" customHeight="1"/>
    <row r="90" spans="7:7" ht="12.75" customHeight="1"/>
    <row r="91" spans="7:7" ht="12.75" customHeight="1">
      <c r="G91" s="3"/>
    </row>
    <row r="92" spans="7:7" ht="12.75" customHeight="1">
      <c r="G92" s="3"/>
    </row>
    <row r="93" spans="7:7" ht="12.75" customHeight="1">
      <c r="G93" s="3"/>
    </row>
    <row r="94" spans="7:7" ht="12.75" customHeight="1">
      <c r="G94" s="3"/>
    </row>
    <row r="95" spans="7:7" ht="12.75" customHeight="1">
      <c r="G95" s="3"/>
    </row>
    <row r="96" spans="7:7" ht="12.75" customHeight="1">
      <c r="G96" s="3"/>
    </row>
    <row r="97" spans="7:7" ht="12.75" customHeight="1">
      <c r="G97" s="3"/>
    </row>
    <row r="98" spans="7:7" ht="12.75" customHeight="1">
      <c r="G98" s="3"/>
    </row>
    <row r="99" spans="7:7" ht="12.75" customHeight="1">
      <c r="G99" s="3"/>
    </row>
    <row r="100" spans="7:7" ht="12.75" customHeight="1">
      <c r="G100" s="3"/>
    </row>
    <row r="101" spans="7:7" ht="12.75" customHeight="1">
      <c r="G101" s="3"/>
    </row>
    <row r="102" spans="7:7" ht="12.75" customHeight="1">
      <c r="G102" s="3"/>
    </row>
    <row r="103" spans="7:7" ht="12.75" customHeight="1">
      <c r="G103" s="3"/>
    </row>
    <row r="104" spans="7:7" ht="12.75" customHeight="1">
      <c r="G104" s="3"/>
    </row>
    <row r="105" spans="7:7" ht="12.75" customHeight="1">
      <c r="G105" s="3"/>
    </row>
    <row r="106" spans="7:7" ht="12.75" customHeight="1">
      <c r="G106" s="3"/>
    </row>
    <row r="107" spans="7:7" ht="12.75" customHeight="1">
      <c r="G107" s="3"/>
    </row>
    <row r="108" spans="7:7" ht="12.75" customHeight="1">
      <c r="G108" s="3"/>
    </row>
    <row r="109" spans="7:7" ht="12.75" customHeight="1">
      <c r="G109" s="3"/>
    </row>
    <row r="110" spans="7:7" ht="12.75" customHeight="1">
      <c r="G110" s="3"/>
    </row>
    <row r="111" spans="7:7" ht="12.75" customHeight="1">
      <c r="G111" s="3"/>
    </row>
    <row r="112" spans="7:7" ht="12.75" customHeight="1">
      <c r="G112" s="3"/>
    </row>
    <row r="113" spans="7:7" ht="12.75" customHeight="1">
      <c r="G113" s="3"/>
    </row>
    <row r="114" spans="7:7" ht="12.75" customHeight="1">
      <c r="G114" s="3"/>
    </row>
    <row r="115" spans="7:7" ht="12.75" customHeight="1">
      <c r="G115" s="3"/>
    </row>
    <row r="116" spans="7:7" ht="12.75" customHeight="1">
      <c r="G116" s="3"/>
    </row>
    <row r="117" spans="7:7" ht="12.75" customHeight="1">
      <c r="G117" s="3"/>
    </row>
    <row r="118" spans="7:7" ht="12.75" customHeight="1">
      <c r="G118" s="3"/>
    </row>
    <row r="119" spans="7:7" ht="12.75" customHeight="1">
      <c r="G119" s="3"/>
    </row>
    <row r="120" spans="7:7" ht="12.75" customHeight="1">
      <c r="G120" s="3"/>
    </row>
    <row r="121" spans="7:7" ht="12.75" customHeight="1">
      <c r="G121" s="3"/>
    </row>
    <row r="122" spans="7:7" ht="12.75" customHeight="1">
      <c r="G122" s="3"/>
    </row>
    <row r="123" spans="7:7" ht="12.75" customHeight="1">
      <c r="G123" s="3"/>
    </row>
    <row r="124" spans="7:7" ht="12.75" customHeight="1">
      <c r="G124" s="3"/>
    </row>
    <row r="125" spans="7:7" ht="12.75" customHeight="1">
      <c r="G125" s="3"/>
    </row>
    <row r="126" spans="7:7" ht="12.75" customHeight="1">
      <c r="G126" s="3"/>
    </row>
    <row r="127" spans="7:7" ht="12.75" customHeight="1">
      <c r="G127" s="3"/>
    </row>
    <row r="128" spans="7:7" ht="12.75" customHeight="1">
      <c r="G128" s="3"/>
    </row>
    <row r="129" spans="7:7" ht="12.75" customHeight="1">
      <c r="G129" s="3"/>
    </row>
    <row r="130" spans="7:7" ht="12.75" customHeight="1">
      <c r="G130" s="3"/>
    </row>
    <row r="131" spans="7:7" ht="12.75" customHeight="1">
      <c r="G131" s="3"/>
    </row>
    <row r="132" spans="7:7" ht="12.75" customHeight="1">
      <c r="G132" s="3"/>
    </row>
    <row r="133" spans="7:7" ht="12.75" customHeight="1">
      <c r="G133" s="3"/>
    </row>
    <row r="134" spans="7:7" ht="12.75" customHeight="1">
      <c r="G134" s="3"/>
    </row>
    <row r="135" spans="7:7" ht="12.75" customHeight="1">
      <c r="G135" s="3"/>
    </row>
    <row r="136" spans="7:7" ht="12.75" customHeight="1">
      <c r="G136" s="3"/>
    </row>
    <row r="137" spans="7:7" ht="12.75" customHeight="1">
      <c r="G137" s="3"/>
    </row>
    <row r="138" spans="7:7" ht="12.75" customHeight="1">
      <c r="G138" s="3"/>
    </row>
    <row r="139" spans="7:7" ht="12.75" customHeight="1">
      <c r="G139" s="3"/>
    </row>
    <row r="140" spans="7:7" ht="12.75" customHeight="1">
      <c r="G140" s="3"/>
    </row>
    <row r="141" spans="7:7" ht="12.75" customHeight="1">
      <c r="G141" s="3"/>
    </row>
    <row r="142" spans="7:7" ht="12.75" customHeight="1">
      <c r="G142" s="3"/>
    </row>
    <row r="143" spans="7:7" ht="12.75" customHeight="1">
      <c r="G143" s="3"/>
    </row>
    <row r="144" spans="7:7" ht="12.75" customHeight="1">
      <c r="G144" s="3"/>
    </row>
    <row r="145" spans="7:7" ht="12.75" customHeight="1">
      <c r="G145" s="3"/>
    </row>
    <row r="146" spans="7:7" ht="12.75" customHeight="1">
      <c r="G146" s="3"/>
    </row>
    <row r="147" spans="7:7" ht="12.75" customHeight="1">
      <c r="G147" s="3"/>
    </row>
    <row r="148" spans="7:7" ht="12.75" customHeight="1">
      <c r="G148" s="3"/>
    </row>
    <row r="149" spans="7:7" ht="12.75" customHeight="1">
      <c r="G149" s="3"/>
    </row>
    <row r="150" spans="7:7" ht="12.75" customHeight="1">
      <c r="G150" s="3"/>
    </row>
    <row r="151" spans="7:7" ht="12.75" customHeight="1">
      <c r="G151" s="3"/>
    </row>
    <row r="152" spans="7:7" ht="12.75" customHeight="1">
      <c r="G152" s="3"/>
    </row>
    <row r="153" spans="7:7" ht="12.75" customHeight="1">
      <c r="G153" s="3"/>
    </row>
    <row r="154" spans="7:7" ht="12.75" customHeight="1">
      <c r="G154" s="3"/>
    </row>
    <row r="155" spans="7:7" ht="12.75" customHeight="1">
      <c r="G155" s="3"/>
    </row>
    <row r="156" spans="7:7" ht="12.75" customHeight="1">
      <c r="G156" s="3"/>
    </row>
    <row r="157" spans="7:7" ht="12.75" customHeight="1">
      <c r="G157" s="3"/>
    </row>
    <row r="158" spans="7:7" ht="12.75" customHeight="1">
      <c r="G158" s="3"/>
    </row>
    <row r="159" spans="7:7" ht="12.75" customHeight="1">
      <c r="G159" s="3"/>
    </row>
    <row r="160" spans="7:7" ht="12.75" customHeight="1">
      <c r="G160" s="3"/>
    </row>
    <row r="161" spans="7:7" ht="12.75" customHeight="1">
      <c r="G161" s="3"/>
    </row>
    <row r="162" spans="7:7" ht="12.75" customHeight="1">
      <c r="G162" s="3"/>
    </row>
    <row r="163" spans="7:7" ht="12.75" customHeight="1">
      <c r="G163" s="3"/>
    </row>
    <row r="164" spans="7:7" ht="12.75" customHeight="1">
      <c r="G164" s="3"/>
    </row>
    <row r="165" spans="7:7" ht="12.75" customHeight="1">
      <c r="G165" s="3"/>
    </row>
    <row r="166" spans="7:7" ht="12.75" customHeight="1">
      <c r="G166" s="3"/>
    </row>
    <row r="167" spans="7:7" ht="12.75" customHeight="1">
      <c r="G167" s="3"/>
    </row>
    <row r="168" spans="7:7" ht="12.75" customHeight="1">
      <c r="G168" s="3"/>
    </row>
    <row r="169" spans="7:7" ht="12.75" customHeight="1">
      <c r="G169" s="3"/>
    </row>
    <row r="170" spans="7:7" ht="12.75" customHeight="1">
      <c r="G170" s="3"/>
    </row>
    <row r="171" spans="7:7" ht="12.75" customHeight="1">
      <c r="G171" s="3"/>
    </row>
    <row r="172" spans="7:7" ht="12.75" customHeight="1">
      <c r="G172" s="3"/>
    </row>
    <row r="173" spans="7:7" ht="12.75" customHeight="1">
      <c r="G173" s="3"/>
    </row>
    <row r="174" spans="7:7" ht="12.75" customHeight="1">
      <c r="G174" s="3"/>
    </row>
    <row r="175" spans="7:7" ht="12.75" customHeight="1">
      <c r="G175" s="3"/>
    </row>
    <row r="176" spans="7:7" ht="12.75" customHeight="1">
      <c r="G176" s="3"/>
    </row>
    <row r="177" spans="7:7" ht="12.75" customHeight="1">
      <c r="G177" s="3"/>
    </row>
    <row r="178" spans="7:7" ht="12.75" customHeight="1">
      <c r="G178" s="3"/>
    </row>
    <row r="179" spans="7:7" ht="12.75" customHeight="1">
      <c r="G179" s="3"/>
    </row>
    <row r="180" spans="7:7" ht="12.75" customHeight="1">
      <c r="G180" s="3"/>
    </row>
    <row r="181" spans="7:7" ht="12.75" customHeight="1">
      <c r="G181" s="3"/>
    </row>
    <row r="182" spans="7:7" ht="12.75" customHeight="1">
      <c r="G182" s="3"/>
    </row>
    <row r="183" spans="7:7" ht="12.75" customHeight="1">
      <c r="G183" s="3"/>
    </row>
    <row r="184" spans="7:7" ht="12.75" customHeight="1">
      <c r="G184" s="3"/>
    </row>
    <row r="185" spans="7:7" ht="12.75" customHeight="1">
      <c r="G185" s="3"/>
    </row>
    <row r="186" spans="7:7" ht="12.75" customHeight="1">
      <c r="G186" s="3"/>
    </row>
    <row r="187" spans="7:7" ht="12.75" customHeight="1">
      <c r="G187" s="3"/>
    </row>
    <row r="188" spans="7:7" ht="12.75" customHeight="1">
      <c r="G188" s="3"/>
    </row>
    <row r="189" spans="7:7" ht="12.75" customHeight="1">
      <c r="G189" s="3"/>
    </row>
    <row r="190" spans="7:7" ht="12.75" customHeight="1">
      <c r="G190" s="3"/>
    </row>
    <row r="191" spans="7:7" ht="12.75" customHeight="1">
      <c r="G191" s="3"/>
    </row>
    <row r="192" spans="7:7" ht="12.75" customHeight="1">
      <c r="G192" s="3"/>
    </row>
    <row r="193" spans="7:7" ht="12.75" customHeight="1">
      <c r="G193" s="3"/>
    </row>
    <row r="194" spans="7:7" ht="12.75" customHeight="1">
      <c r="G194" s="3"/>
    </row>
    <row r="195" spans="7:7" ht="12.75" customHeight="1">
      <c r="G195" s="3"/>
    </row>
    <row r="196" spans="7:7" ht="12.75" customHeight="1">
      <c r="G196" s="3"/>
    </row>
    <row r="197" spans="7:7" ht="12.75" customHeight="1">
      <c r="G197" s="3"/>
    </row>
    <row r="198" spans="7:7" ht="12.75" customHeight="1">
      <c r="G198" s="3"/>
    </row>
    <row r="199" spans="7:7" ht="12.75" customHeight="1">
      <c r="G199" s="3"/>
    </row>
    <row r="200" spans="7:7" ht="12.75" customHeight="1">
      <c r="G200" s="3"/>
    </row>
    <row r="201" spans="7:7" ht="12.75" customHeight="1">
      <c r="G201" s="3"/>
    </row>
    <row r="202" spans="7:7" ht="12.75" customHeight="1">
      <c r="G202" s="3"/>
    </row>
    <row r="203" spans="7:7" ht="12.75" customHeight="1">
      <c r="G203" s="3"/>
    </row>
    <row r="204" spans="7:7" ht="12.75" customHeight="1">
      <c r="G204" s="3"/>
    </row>
    <row r="205" spans="7:7" ht="12.75" customHeight="1">
      <c r="G205" s="3"/>
    </row>
    <row r="206" spans="7:7" ht="12.75" customHeight="1">
      <c r="G206" s="3"/>
    </row>
    <row r="207" spans="7:7" ht="12.75" customHeight="1">
      <c r="G207" s="3"/>
    </row>
    <row r="208" spans="7:7" ht="12.75" customHeight="1">
      <c r="G208" s="3"/>
    </row>
    <row r="209" spans="7:7" ht="12.75" customHeight="1">
      <c r="G209" s="3"/>
    </row>
    <row r="210" spans="7:7" ht="12.75" customHeight="1">
      <c r="G210" s="3"/>
    </row>
    <row r="211" spans="7:7" ht="12.75" customHeight="1">
      <c r="G211" s="3"/>
    </row>
    <row r="212" spans="7:7" ht="12.75" customHeight="1">
      <c r="G212" s="3"/>
    </row>
    <row r="213" spans="7:7" ht="12.75" customHeight="1">
      <c r="G213" s="3"/>
    </row>
    <row r="214" spans="7:7" ht="12.75" customHeight="1">
      <c r="G214" s="3"/>
    </row>
    <row r="215" spans="7:7" ht="12.75" customHeight="1">
      <c r="G215" s="3"/>
    </row>
    <row r="216" spans="7:7" ht="12.75" customHeight="1">
      <c r="G216" s="3"/>
    </row>
    <row r="217" spans="7:7" ht="12.75" customHeight="1">
      <c r="G217" s="3"/>
    </row>
    <row r="218" spans="7:7" ht="12.75" customHeight="1">
      <c r="G218" s="3"/>
    </row>
    <row r="219" spans="7:7" ht="12.75" customHeight="1">
      <c r="G219" s="3"/>
    </row>
    <row r="220" spans="7:7" ht="12.75" customHeight="1">
      <c r="G220" s="3"/>
    </row>
    <row r="221" spans="7:7" ht="12.75" customHeight="1">
      <c r="G221" s="3"/>
    </row>
    <row r="222" spans="7:7" ht="12.75" customHeight="1">
      <c r="G222" s="3"/>
    </row>
    <row r="223" spans="7:7" ht="12.75" customHeight="1">
      <c r="G223" s="3"/>
    </row>
    <row r="224" spans="7:7" ht="12.75" customHeight="1">
      <c r="G224" s="3"/>
    </row>
    <row r="225" spans="7:7" ht="12.75" customHeight="1">
      <c r="G225" s="3"/>
    </row>
    <row r="226" spans="7:7" ht="12.75" customHeight="1">
      <c r="G226" s="3"/>
    </row>
    <row r="227" spans="7:7" ht="12.75" customHeight="1">
      <c r="G227" s="3"/>
    </row>
    <row r="228" spans="7:7" ht="12.75" customHeight="1">
      <c r="G228" s="3"/>
    </row>
    <row r="229" spans="7:7" ht="12.75" customHeight="1">
      <c r="G229" s="3"/>
    </row>
    <row r="230" spans="7:7" ht="12.75" customHeight="1">
      <c r="G230" s="3"/>
    </row>
    <row r="231" spans="7:7" ht="12.75" customHeight="1">
      <c r="G231" s="3"/>
    </row>
    <row r="232" spans="7:7" ht="12.75" customHeight="1">
      <c r="G232" s="3"/>
    </row>
    <row r="233" spans="7:7" ht="12.75" customHeight="1">
      <c r="G233" s="3"/>
    </row>
    <row r="234" spans="7:7" ht="12.75" customHeight="1">
      <c r="G234" s="3"/>
    </row>
    <row r="235" spans="7:7" ht="12.75" customHeight="1">
      <c r="G235" s="3"/>
    </row>
    <row r="236" spans="7:7" ht="12.75" customHeight="1">
      <c r="G236" s="3"/>
    </row>
    <row r="237" spans="7:7" ht="12.75" customHeight="1">
      <c r="G237" s="3"/>
    </row>
    <row r="238" spans="7:7" ht="12.75" customHeight="1">
      <c r="G238" s="3"/>
    </row>
    <row r="239" spans="7:7" ht="12.75" customHeight="1">
      <c r="G239" s="3"/>
    </row>
    <row r="240" spans="7:7" ht="12.75" customHeight="1">
      <c r="G240" s="3"/>
    </row>
    <row r="241" spans="7:7" ht="12.75" customHeight="1">
      <c r="G241" s="3"/>
    </row>
    <row r="242" spans="7:7" ht="12.75" customHeight="1">
      <c r="G242" s="3"/>
    </row>
    <row r="243" spans="7:7" ht="12.75" customHeight="1">
      <c r="G243" s="3"/>
    </row>
    <row r="244" spans="7:7" ht="12.75" customHeight="1">
      <c r="G244" s="3"/>
    </row>
    <row r="245" spans="7:7" ht="12.75" customHeight="1">
      <c r="G245" s="3"/>
    </row>
    <row r="246" spans="7:7" ht="12.75" customHeight="1">
      <c r="G246" s="3"/>
    </row>
    <row r="247" spans="7:7" ht="12.75" customHeight="1">
      <c r="G247" s="3"/>
    </row>
    <row r="248" spans="7:7" ht="12.75" customHeight="1">
      <c r="G248" s="3"/>
    </row>
    <row r="249" spans="7:7" ht="12.75" customHeight="1">
      <c r="G249" s="3"/>
    </row>
    <row r="250" spans="7:7" ht="12.75" customHeight="1">
      <c r="G250" s="3"/>
    </row>
    <row r="251" spans="7:7" ht="12.75" customHeight="1">
      <c r="G251" s="3"/>
    </row>
    <row r="252" spans="7:7" ht="12.75" customHeight="1">
      <c r="G252" s="3"/>
    </row>
    <row r="253" spans="7:7" ht="12.75" customHeight="1">
      <c r="G253" s="3"/>
    </row>
    <row r="254" spans="7:7" ht="12.75" customHeight="1">
      <c r="G254" s="3"/>
    </row>
    <row r="255" spans="7:7" ht="12.75" customHeight="1">
      <c r="G255" s="3"/>
    </row>
    <row r="256" spans="7:7" ht="12.75" customHeight="1">
      <c r="G256" s="3"/>
    </row>
    <row r="257" spans="7:7" ht="12.75" customHeight="1">
      <c r="G257" s="3"/>
    </row>
    <row r="258" spans="7:7" ht="12.75" customHeight="1">
      <c r="G258" s="3"/>
    </row>
    <row r="259" spans="7:7" ht="12.75" customHeight="1">
      <c r="G259" s="3"/>
    </row>
    <row r="260" spans="7:7" ht="12.75" customHeight="1">
      <c r="G260" s="3"/>
    </row>
    <row r="261" spans="7:7" ht="12.75" customHeight="1">
      <c r="G261" s="3"/>
    </row>
    <row r="262" spans="7:7" ht="12.75" customHeight="1">
      <c r="G262" s="3"/>
    </row>
    <row r="263" spans="7:7" ht="12.75" customHeight="1">
      <c r="G263" s="3"/>
    </row>
    <row r="264" spans="7:7" ht="12.75" customHeight="1">
      <c r="G264" s="3"/>
    </row>
    <row r="265" spans="7:7" ht="12.75" customHeight="1">
      <c r="G265" s="3"/>
    </row>
    <row r="266" spans="7:7" ht="12.75" customHeight="1">
      <c r="G266" s="3"/>
    </row>
    <row r="267" spans="7:7" ht="12.75" customHeight="1">
      <c r="G267" s="3"/>
    </row>
    <row r="268" spans="7:7" ht="12.75" customHeight="1">
      <c r="G268" s="3"/>
    </row>
    <row r="269" spans="7:7" ht="12.75" customHeight="1">
      <c r="G269" s="3"/>
    </row>
    <row r="270" spans="7:7" ht="12.75" customHeight="1">
      <c r="G270" s="3"/>
    </row>
    <row r="271" spans="7:7" ht="12.75" customHeight="1">
      <c r="G271" s="3"/>
    </row>
    <row r="272" spans="7:7" ht="12.75" customHeight="1">
      <c r="G272" s="3"/>
    </row>
    <row r="273" spans="7:7" ht="12.75" customHeight="1">
      <c r="G273" s="3"/>
    </row>
    <row r="274" spans="7:7" ht="12.75" customHeight="1">
      <c r="G274" s="3"/>
    </row>
    <row r="275" spans="7:7" ht="12.75" customHeight="1">
      <c r="G275" s="3"/>
    </row>
    <row r="276" spans="7:7" ht="12.75" customHeight="1">
      <c r="G276" s="3"/>
    </row>
    <row r="277" spans="7:7" ht="12.75" customHeight="1">
      <c r="G277" s="3"/>
    </row>
    <row r="278" spans="7:7" ht="12.75" customHeight="1">
      <c r="G278" s="3"/>
    </row>
    <row r="279" spans="7:7" ht="12.75" customHeight="1">
      <c r="G279" s="3"/>
    </row>
    <row r="280" spans="7:7" ht="12.75" customHeight="1">
      <c r="G280" s="3"/>
    </row>
    <row r="281" spans="7:7" ht="12.75" customHeight="1">
      <c r="G281" s="3"/>
    </row>
    <row r="282" spans="7:7" ht="12.75" customHeight="1">
      <c r="G282" s="3"/>
    </row>
    <row r="283" spans="7:7" ht="12.75" customHeight="1">
      <c r="G283" s="3"/>
    </row>
    <row r="284" spans="7:7" ht="12.75" customHeight="1">
      <c r="G284" s="3"/>
    </row>
    <row r="285" spans="7:7" ht="12.75" customHeight="1">
      <c r="G285" s="3"/>
    </row>
    <row r="286" spans="7:7" ht="12.75" customHeight="1">
      <c r="G286" s="3"/>
    </row>
    <row r="287" spans="7:7" ht="12.75" customHeight="1">
      <c r="G287" s="3"/>
    </row>
    <row r="288" spans="7:7" ht="12.75" customHeight="1">
      <c r="G288" s="3"/>
    </row>
    <row r="289" spans="7:7" ht="12.75" customHeight="1">
      <c r="G289" s="3"/>
    </row>
    <row r="290" spans="7:7" ht="12.75" customHeight="1">
      <c r="G290" s="3"/>
    </row>
    <row r="291" spans="7:7" ht="12.75" customHeight="1">
      <c r="G291" s="3"/>
    </row>
    <row r="292" spans="7:7" ht="12.75" customHeight="1">
      <c r="G292" s="3"/>
    </row>
    <row r="293" spans="7:7" ht="12.75" customHeight="1">
      <c r="G293" s="3"/>
    </row>
    <row r="294" spans="7:7" ht="12.75" customHeight="1">
      <c r="G294" s="3"/>
    </row>
    <row r="295" spans="7:7" ht="12.75" customHeight="1">
      <c r="G295" s="3"/>
    </row>
    <row r="296" spans="7:7" ht="12.75" customHeight="1">
      <c r="G296" s="3"/>
    </row>
    <row r="297" spans="7:7" ht="12.75" customHeight="1">
      <c r="G297" s="3"/>
    </row>
    <row r="298" spans="7:7" ht="12.75" customHeight="1">
      <c r="G298" s="3"/>
    </row>
    <row r="299" spans="7:7" ht="12.75" customHeight="1">
      <c r="G299" s="3"/>
    </row>
    <row r="300" spans="7:7" ht="12.75" customHeight="1">
      <c r="G300" s="3"/>
    </row>
    <row r="301" spans="7:7" ht="12.75" customHeight="1">
      <c r="G301" s="3"/>
    </row>
    <row r="302" spans="7:7" ht="12.75" customHeight="1">
      <c r="G302" s="3"/>
    </row>
    <row r="303" spans="7:7" ht="12.75" customHeight="1">
      <c r="G303" s="3"/>
    </row>
    <row r="304" spans="7:7" ht="12.75" customHeight="1">
      <c r="G304" s="3"/>
    </row>
    <row r="305" spans="7:7" ht="12.75" customHeight="1">
      <c r="G305" s="3"/>
    </row>
    <row r="306" spans="7:7" ht="12.75" customHeight="1">
      <c r="G306" s="3"/>
    </row>
    <row r="307" spans="7:7" ht="12.75" customHeight="1">
      <c r="G307" s="3"/>
    </row>
    <row r="308" spans="7:7" ht="12.75" customHeight="1">
      <c r="G308" s="3"/>
    </row>
    <row r="309" spans="7:7" ht="12.75" customHeight="1">
      <c r="G309" s="3"/>
    </row>
    <row r="310" spans="7:7" ht="12.75" customHeight="1">
      <c r="G310" s="3"/>
    </row>
    <row r="311" spans="7:7" ht="12.75" customHeight="1">
      <c r="G311" s="3"/>
    </row>
    <row r="312" spans="7:7" ht="12.75" customHeight="1">
      <c r="G312" s="3"/>
    </row>
    <row r="313" spans="7:7" ht="12.75" customHeight="1">
      <c r="G313" s="3"/>
    </row>
    <row r="314" spans="7:7" ht="12.75" customHeight="1">
      <c r="G314" s="3"/>
    </row>
    <row r="315" spans="7:7" ht="12.75" customHeight="1">
      <c r="G315" s="3"/>
    </row>
    <row r="316" spans="7:7" ht="12.75" customHeight="1">
      <c r="G316" s="3"/>
    </row>
    <row r="317" spans="7:7" ht="12.75" customHeight="1">
      <c r="G317" s="3"/>
    </row>
    <row r="318" spans="7:7" ht="12.75" customHeight="1">
      <c r="G318" s="3"/>
    </row>
    <row r="319" spans="7:7" ht="12.75" customHeight="1">
      <c r="G319" s="3"/>
    </row>
    <row r="320" spans="7:7" ht="12.75" customHeight="1">
      <c r="G320" s="3"/>
    </row>
    <row r="321" spans="7:7" ht="12.75" customHeight="1">
      <c r="G321" s="3"/>
    </row>
    <row r="322" spans="7:7" ht="12.75" customHeight="1">
      <c r="G322" s="3"/>
    </row>
    <row r="323" spans="7:7" ht="12.75" customHeight="1">
      <c r="G323" s="3"/>
    </row>
    <row r="324" spans="7:7" ht="12.75" customHeight="1">
      <c r="G324" s="3"/>
    </row>
    <row r="325" spans="7:7" ht="12.75" customHeight="1">
      <c r="G325" s="3"/>
    </row>
    <row r="326" spans="7:7" ht="12.75" customHeight="1">
      <c r="G326" s="3"/>
    </row>
    <row r="327" spans="7:7" ht="12.75" customHeight="1">
      <c r="G327" s="3"/>
    </row>
    <row r="328" spans="7:7" ht="12.75" customHeight="1">
      <c r="G328" s="3"/>
    </row>
    <row r="329" spans="7:7" ht="12.75" customHeight="1">
      <c r="G329" s="3"/>
    </row>
    <row r="330" spans="7:7" ht="12.75" customHeight="1">
      <c r="G330" s="3"/>
    </row>
    <row r="331" spans="7:7" ht="12.75" customHeight="1">
      <c r="G331" s="3"/>
    </row>
    <row r="332" spans="7:7" ht="12.75" customHeight="1">
      <c r="G332" s="3"/>
    </row>
    <row r="333" spans="7:7" ht="12.75" customHeight="1">
      <c r="G333" s="3"/>
    </row>
    <row r="334" spans="7:7" ht="12.75" customHeight="1">
      <c r="G334" s="3"/>
    </row>
    <row r="335" spans="7:7" ht="12.75" customHeight="1">
      <c r="G335" s="3"/>
    </row>
    <row r="336" spans="7:7" ht="12.75" customHeight="1">
      <c r="G336" s="3"/>
    </row>
    <row r="337" spans="7:7" ht="12.75" customHeight="1">
      <c r="G337" s="3"/>
    </row>
    <row r="338" spans="7:7" ht="12.75" customHeight="1">
      <c r="G338" s="3"/>
    </row>
    <row r="339" spans="7:7" ht="12.75" customHeight="1">
      <c r="G339" s="3"/>
    </row>
    <row r="340" spans="7:7" ht="12.75" customHeight="1">
      <c r="G340" s="3"/>
    </row>
    <row r="341" spans="7:7" ht="12.75" customHeight="1">
      <c r="G341" s="3"/>
    </row>
    <row r="342" spans="7:7" ht="12.75" customHeight="1">
      <c r="G342" s="3"/>
    </row>
    <row r="343" spans="7:7" ht="12.75" customHeight="1">
      <c r="G343" s="3"/>
    </row>
    <row r="344" spans="7:7" ht="12.75" customHeight="1">
      <c r="G344" s="3"/>
    </row>
    <row r="345" spans="7:7" ht="12.75" customHeight="1">
      <c r="G345" s="3"/>
    </row>
    <row r="346" spans="7:7" ht="12.75" customHeight="1">
      <c r="G346" s="3"/>
    </row>
    <row r="347" spans="7:7" ht="12.75" customHeight="1">
      <c r="G347" s="3"/>
    </row>
    <row r="348" spans="7:7" ht="12.75" customHeight="1">
      <c r="G348" s="3"/>
    </row>
    <row r="349" spans="7:7" ht="12.75" customHeight="1">
      <c r="G349" s="3"/>
    </row>
    <row r="350" spans="7:7" ht="12.75" customHeight="1">
      <c r="G350" s="3"/>
    </row>
    <row r="351" spans="7:7" ht="12.75" customHeight="1">
      <c r="G351" s="3"/>
    </row>
    <row r="352" spans="7:7" ht="12.75" customHeight="1">
      <c r="G352" s="3"/>
    </row>
    <row r="353" spans="7:7" ht="12.75" customHeight="1">
      <c r="G353" s="3"/>
    </row>
    <row r="354" spans="7:7" ht="12.75" customHeight="1">
      <c r="G354" s="3"/>
    </row>
    <row r="355" spans="7:7" ht="12.75" customHeight="1">
      <c r="G355" s="3"/>
    </row>
    <row r="356" spans="7:7" ht="12.75" customHeight="1">
      <c r="G356" s="3"/>
    </row>
    <row r="357" spans="7:7" ht="12.75" customHeight="1">
      <c r="G357" s="3"/>
    </row>
    <row r="358" spans="7:7" ht="12.75" customHeight="1">
      <c r="G358" s="3"/>
    </row>
    <row r="359" spans="7:7" ht="12.75" customHeight="1">
      <c r="G359" s="3"/>
    </row>
    <row r="360" spans="7:7" ht="12.75" customHeight="1">
      <c r="G360" s="3"/>
    </row>
    <row r="361" spans="7:7" ht="12.75" customHeight="1">
      <c r="G361" s="3"/>
    </row>
    <row r="362" spans="7:7" ht="12.75" customHeight="1">
      <c r="G362" s="3"/>
    </row>
    <row r="363" spans="7:7" ht="12.75" customHeight="1">
      <c r="G363" s="3"/>
    </row>
    <row r="364" spans="7:7" ht="12.75" customHeight="1">
      <c r="G364" s="3"/>
    </row>
    <row r="365" spans="7:7" ht="12.75" customHeight="1">
      <c r="G365" s="3"/>
    </row>
    <row r="366" spans="7:7" ht="12.75" customHeight="1">
      <c r="G366" s="3"/>
    </row>
    <row r="367" spans="7:7" ht="12.75" customHeight="1">
      <c r="G367" s="3"/>
    </row>
    <row r="368" spans="7:7" ht="12.75" customHeight="1">
      <c r="G368" s="3"/>
    </row>
    <row r="369" spans="7:7" ht="12.75" customHeight="1">
      <c r="G369" s="3"/>
    </row>
    <row r="370" spans="7:7" ht="12.75" customHeight="1">
      <c r="G370" s="3"/>
    </row>
    <row r="371" spans="7:7" ht="12.75" customHeight="1">
      <c r="G371" s="3"/>
    </row>
    <row r="372" spans="7:7" ht="12.75" customHeight="1">
      <c r="G372" s="3"/>
    </row>
    <row r="373" spans="7:7" ht="12.75" customHeight="1">
      <c r="G373" s="3"/>
    </row>
    <row r="374" spans="7:7" ht="12.75" customHeight="1">
      <c r="G374" s="3"/>
    </row>
    <row r="375" spans="7:7" ht="12.75" customHeight="1">
      <c r="G375" s="3"/>
    </row>
    <row r="376" spans="7:7" ht="12.75" customHeight="1">
      <c r="G376" s="3"/>
    </row>
    <row r="377" spans="7:7" ht="12.75" customHeight="1">
      <c r="G377" s="3"/>
    </row>
    <row r="378" spans="7:7" ht="12.75" customHeight="1">
      <c r="G378" s="3"/>
    </row>
    <row r="379" spans="7:7" ht="12.75" customHeight="1">
      <c r="G379" s="3"/>
    </row>
    <row r="380" spans="7:7" ht="12.75" customHeight="1">
      <c r="G380" s="3"/>
    </row>
    <row r="381" spans="7:7" ht="12.75" customHeight="1">
      <c r="G381" s="3"/>
    </row>
    <row r="382" spans="7:7" ht="12.75" customHeight="1">
      <c r="G382" s="3"/>
    </row>
    <row r="383" spans="7:7" ht="12.75" customHeight="1">
      <c r="G383" s="3"/>
    </row>
    <row r="384" spans="7:7" ht="12.75" customHeight="1">
      <c r="G384" s="3"/>
    </row>
    <row r="385" spans="7:7" ht="12.75" customHeight="1">
      <c r="G385" s="3"/>
    </row>
    <row r="386" spans="7:7" ht="12.75" customHeight="1">
      <c r="G386" s="3"/>
    </row>
    <row r="387" spans="7:7" ht="12.75" customHeight="1">
      <c r="G387" s="3"/>
    </row>
    <row r="388" spans="7:7" ht="12.75" customHeight="1">
      <c r="G388" s="3"/>
    </row>
    <row r="389" spans="7:7" ht="12.75" customHeight="1">
      <c r="G389" s="3"/>
    </row>
    <row r="390" spans="7:7" ht="12.75" customHeight="1">
      <c r="G390" s="3"/>
    </row>
    <row r="391" spans="7:7" ht="12.75" customHeight="1">
      <c r="G391" s="3"/>
    </row>
    <row r="392" spans="7:7" ht="12.75" customHeight="1">
      <c r="G392" s="3"/>
    </row>
    <row r="393" spans="7:7" ht="12.75" customHeight="1">
      <c r="G393" s="3"/>
    </row>
    <row r="394" spans="7:7" ht="12.75" customHeight="1">
      <c r="G394" s="3"/>
    </row>
    <row r="395" spans="7:7" ht="12.75" customHeight="1">
      <c r="G395" s="3"/>
    </row>
    <row r="396" spans="7:7" ht="12.75" customHeight="1">
      <c r="G396" s="3"/>
    </row>
    <row r="397" spans="7:7" ht="12.75" customHeight="1">
      <c r="G397" s="3"/>
    </row>
    <row r="398" spans="7:7" ht="12.75" customHeight="1">
      <c r="G398" s="3"/>
    </row>
    <row r="399" spans="7:7" ht="12.75" customHeight="1">
      <c r="G399" s="3"/>
    </row>
    <row r="400" spans="7:7" ht="12.75" customHeight="1">
      <c r="G400" s="3"/>
    </row>
    <row r="401" spans="7:7" ht="12.75" customHeight="1">
      <c r="G401" s="3"/>
    </row>
    <row r="402" spans="7:7" ht="12.75" customHeight="1">
      <c r="G402" s="3"/>
    </row>
    <row r="403" spans="7:7" ht="12.75" customHeight="1">
      <c r="G403" s="3"/>
    </row>
    <row r="404" spans="7:7" ht="12.75" customHeight="1">
      <c r="G404" s="3"/>
    </row>
    <row r="405" spans="7:7" ht="12.75" customHeight="1">
      <c r="G405" s="3"/>
    </row>
    <row r="406" spans="7:7" ht="12.75" customHeight="1">
      <c r="G406" s="3"/>
    </row>
    <row r="407" spans="7:7" ht="12.75" customHeight="1">
      <c r="G407" s="3"/>
    </row>
    <row r="408" spans="7:7" ht="12.75" customHeight="1">
      <c r="G408" s="3"/>
    </row>
    <row r="409" spans="7:7" ht="12.75" customHeight="1">
      <c r="G409" s="3"/>
    </row>
    <row r="410" spans="7:7" ht="12.75" customHeight="1">
      <c r="G410" s="3"/>
    </row>
    <row r="411" spans="7:7" ht="12.75" customHeight="1">
      <c r="G411" s="3"/>
    </row>
    <row r="412" spans="7:7" ht="12.75" customHeight="1">
      <c r="G412" s="3"/>
    </row>
    <row r="413" spans="7:7" ht="12.75" customHeight="1">
      <c r="G413" s="3"/>
    </row>
    <row r="414" spans="7:7" ht="12.75" customHeight="1">
      <c r="G414" s="3"/>
    </row>
    <row r="415" spans="7:7" ht="12.75" customHeight="1">
      <c r="G415" s="3"/>
    </row>
    <row r="416" spans="7:7" ht="12.75" customHeight="1">
      <c r="G416" s="3"/>
    </row>
    <row r="417" spans="7:7" ht="12.75" customHeight="1">
      <c r="G417" s="3"/>
    </row>
    <row r="418" spans="7:7" ht="12.75" customHeight="1">
      <c r="G418" s="3"/>
    </row>
    <row r="419" spans="7:7" ht="12.75" customHeight="1">
      <c r="G419" s="3"/>
    </row>
    <row r="420" spans="7:7" ht="12.75" customHeight="1">
      <c r="G420" s="3"/>
    </row>
    <row r="421" spans="7:7" ht="12.75" customHeight="1">
      <c r="G421" s="3"/>
    </row>
    <row r="422" spans="7:7" ht="12.75" customHeight="1">
      <c r="G422" s="3"/>
    </row>
    <row r="423" spans="7:7" ht="12.75" customHeight="1">
      <c r="G423" s="3"/>
    </row>
    <row r="424" spans="7:7" ht="12.75" customHeight="1">
      <c r="G424" s="3"/>
    </row>
    <row r="425" spans="7:7" ht="12.75" customHeight="1">
      <c r="G425" s="3"/>
    </row>
    <row r="426" spans="7:7" ht="12.75" customHeight="1">
      <c r="G426" s="3"/>
    </row>
    <row r="427" spans="7:7" ht="12.75" customHeight="1">
      <c r="G427" s="3"/>
    </row>
    <row r="428" spans="7:7" ht="12.75" customHeight="1">
      <c r="G428" s="3"/>
    </row>
    <row r="429" spans="7:7" ht="12.75" customHeight="1">
      <c r="G429" s="3"/>
    </row>
    <row r="430" spans="7:7" ht="12.75" customHeight="1">
      <c r="G430" s="3"/>
    </row>
    <row r="431" spans="7:7" ht="12.75" customHeight="1">
      <c r="G431" s="3"/>
    </row>
    <row r="432" spans="7:7" ht="12.75" customHeight="1">
      <c r="G432" s="3"/>
    </row>
    <row r="433" spans="7:7" ht="12.75" customHeight="1">
      <c r="G433" s="3"/>
    </row>
    <row r="434" spans="7:7" ht="12.75" customHeight="1">
      <c r="G434" s="3"/>
    </row>
    <row r="435" spans="7:7" ht="12.75" customHeight="1">
      <c r="G435" s="3"/>
    </row>
    <row r="436" spans="7:7" ht="12.75" customHeight="1">
      <c r="G436" s="3"/>
    </row>
    <row r="437" spans="7:7" ht="12.75" customHeight="1">
      <c r="G437" s="3"/>
    </row>
    <row r="438" spans="7:7" ht="12.75" customHeight="1">
      <c r="G438" s="3"/>
    </row>
    <row r="439" spans="7:7" ht="12.75" customHeight="1">
      <c r="G439" s="3"/>
    </row>
    <row r="440" spans="7:7" ht="12.75" customHeight="1">
      <c r="G440" s="3"/>
    </row>
    <row r="441" spans="7:7" ht="12.75" customHeight="1">
      <c r="G441" s="3"/>
    </row>
    <row r="442" spans="7:7" ht="12.75" customHeight="1">
      <c r="G442" s="3"/>
    </row>
    <row r="443" spans="7:7" ht="12.75" customHeight="1">
      <c r="G443" s="3"/>
    </row>
    <row r="444" spans="7:7" ht="12.75" customHeight="1">
      <c r="G444" s="3"/>
    </row>
    <row r="445" spans="7:7" ht="12.75" customHeight="1">
      <c r="G445" s="3"/>
    </row>
    <row r="446" spans="7:7" ht="12.75" customHeight="1">
      <c r="G446" s="3"/>
    </row>
    <row r="447" spans="7:7" ht="12.75" customHeight="1">
      <c r="G447" s="3"/>
    </row>
    <row r="448" spans="7:7" ht="12.75" customHeight="1">
      <c r="G448" s="3"/>
    </row>
    <row r="449" spans="7:7" ht="12.75" customHeight="1">
      <c r="G449" s="3"/>
    </row>
    <row r="450" spans="7:7" ht="12.75" customHeight="1">
      <c r="G450" s="3"/>
    </row>
    <row r="451" spans="7:7" ht="12.75" customHeight="1">
      <c r="G451" s="3"/>
    </row>
    <row r="452" spans="7:7" ht="12.75" customHeight="1">
      <c r="G452" s="3"/>
    </row>
    <row r="453" spans="7:7" ht="12.75" customHeight="1">
      <c r="G453" s="3"/>
    </row>
    <row r="454" spans="7:7" ht="12.75" customHeight="1">
      <c r="G454" s="3"/>
    </row>
    <row r="455" spans="7:7" ht="12.75" customHeight="1">
      <c r="G455" s="3"/>
    </row>
    <row r="456" spans="7:7" ht="12.75" customHeight="1">
      <c r="G456" s="3"/>
    </row>
    <row r="457" spans="7:7" ht="12.75" customHeight="1">
      <c r="G457" s="3"/>
    </row>
    <row r="458" spans="7:7" ht="12.75" customHeight="1">
      <c r="G458" s="3"/>
    </row>
    <row r="459" spans="7:7" ht="12.75" customHeight="1">
      <c r="G459" s="3"/>
    </row>
    <row r="460" spans="7:7" ht="12.75" customHeight="1">
      <c r="G460" s="3"/>
    </row>
    <row r="461" spans="7:7" ht="12.75" customHeight="1">
      <c r="G461" s="3"/>
    </row>
    <row r="462" spans="7:7" ht="12.75" customHeight="1">
      <c r="G462" s="3"/>
    </row>
    <row r="463" spans="7:7" ht="12.75" customHeight="1">
      <c r="G463" s="3"/>
    </row>
    <row r="464" spans="7:7" ht="12.75" customHeight="1">
      <c r="G464" s="3"/>
    </row>
    <row r="465" spans="7:7" ht="12.75" customHeight="1">
      <c r="G465" s="3"/>
    </row>
    <row r="466" spans="7:7" ht="12.75" customHeight="1">
      <c r="G466" s="3"/>
    </row>
    <row r="467" spans="7:7" ht="12.75" customHeight="1">
      <c r="G467" s="3"/>
    </row>
    <row r="468" spans="7:7" ht="12.75" customHeight="1">
      <c r="G468" s="3"/>
    </row>
    <row r="469" spans="7:7" ht="12.75" customHeight="1">
      <c r="G469" s="3"/>
    </row>
    <row r="470" spans="7:7" ht="12.75" customHeight="1">
      <c r="G470" s="3"/>
    </row>
    <row r="471" spans="7:7" ht="12.75" customHeight="1">
      <c r="G471" s="3"/>
    </row>
    <row r="472" spans="7:7" ht="12.75" customHeight="1">
      <c r="G472" s="3"/>
    </row>
    <row r="473" spans="7:7" ht="12.75" customHeight="1">
      <c r="G473" s="3"/>
    </row>
    <row r="474" spans="7:7" ht="12.75" customHeight="1">
      <c r="G474" s="3"/>
    </row>
    <row r="475" spans="7:7" ht="12.75" customHeight="1">
      <c r="G475" s="3"/>
    </row>
    <row r="476" spans="7:7" ht="12.75" customHeight="1">
      <c r="G476" s="3"/>
    </row>
    <row r="477" spans="7:7" ht="12.75" customHeight="1">
      <c r="G477" s="3"/>
    </row>
    <row r="478" spans="7:7" ht="12.75" customHeight="1">
      <c r="G478" s="3"/>
    </row>
    <row r="479" spans="7:7" ht="12.75" customHeight="1">
      <c r="G479" s="3"/>
    </row>
    <row r="480" spans="7:7" ht="12.75" customHeight="1">
      <c r="G480" s="3"/>
    </row>
    <row r="481" spans="7:7" ht="12.75" customHeight="1">
      <c r="G481" s="3"/>
    </row>
    <row r="482" spans="7:7" ht="12.75" customHeight="1">
      <c r="G482" s="3"/>
    </row>
    <row r="483" spans="7:7" ht="12.75" customHeight="1">
      <c r="G483" s="3"/>
    </row>
    <row r="484" spans="7:7" ht="12.75" customHeight="1">
      <c r="G484" s="3"/>
    </row>
    <row r="485" spans="7:7" ht="12.75" customHeight="1">
      <c r="G485" s="3"/>
    </row>
    <row r="486" spans="7:7" ht="12.75" customHeight="1">
      <c r="G486" s="3"/>
    </row>
    <row r="487" spans="7:7" ht="12.75" customHeight="1">
      <c r="G487" s="3"/>
    </row>
    <row r="488" spans="7:7" ht="12.75" customHeight="1">
      <c r="G488" s="3"/>
    </row>
    <row r="489" spans="7:7" ht="12.75" customHeight="1">
      <c r="G489" s="3"/>
    </row>
    <row r="490" spans="7:7" ht="12.75" customHeight="1">
      <c r="G490" s="3"/>
    </row>
    <row r="491" spans="7:7" ht="12.75" customHeight="1">
      <c r="G491" s="3"/>
    </row>
    <row r="492" spans="7:7" ht="12.75" customHeight="1">
      <c r="G492" s="3"/>
    </row>
    <row r="493" spans="7:7" ht="12.75" customHeight="1">
      <c r="G493" s="3"/>
    </row>
    <row r="494" spans="7:7" ht="12.75" customHeight="1">
      <c r="G494" s="3"/>
    </row>
    <row r="495" spans="7:7" ht="12.75" customHeight="1">
      <c r="G495" s="3"/>
    </row>
    <row r="496" spans="7:7" ht="12.75" customHeight="1">
      <c r="G496" s="3"/>
    </row>
    <row r="497" spans="7:7" ht="12.75" customHeight="1">
      <c r="G497" s="3"/>
    </row>
    <row r="498" spans="7:7" ht="12.75" customHeight="1">
      <c r="G498" s="3"/>
    </row>
    <row r="499" spans="7:7" ht="12.75" customHeight="1">
      <c r="G499" s="3"/>
    </row>
    <row r="500" spans="7:7" ht="12.75" customHeight="1">
      <c r="G500" s="3"/>
    </row>
    <row r="501" spans="7:7" ht="12.75" customHeight="1">
      <c r="G501" s="3"/>
    </row>
    <row r="502" spans="7:7" ht="12.75" customHeight="1">
      <c r="G502" s="3"/>
    </row>
    <row r="503" spans="7:7" ht="12.75" customHeight="1">
      <c r="G503" s="3"/>
    </row>
    <row r="504" spans="7:7" ht="12.75" customHeight="1">
      <c r="G504" s="3"/>
    </row>
    <row r="505" spans="7:7" ht="12.75" customHeight="1">
      <c r="G505" s="3"/>
    </row>
    <row r="506" spans="7:7" ht="12.75" customHeight="1">
      <c r="G506" s="3"/>
    </row>
    <row r="507" spans="7:7" ht="12.75" customHeight="1">
      <c r="G507" s="3"/>
    </row>
    <row r="508" spans="7:7" ht="12.75" customHeight="1">
      <c r="G508" s="3"/>
    </row>
    <row r="509" spans="7:7" ht="12.75" customHeight="1">
      <c r="G509" s="3"/>
    </row>
    <row r="510" spans="7:7" ht="12.75" customHeight="1">
      <c r="G510" s="3"/>
    </row>
    <row r="511" spans="7:7" ht="12.75" customHeight="1">
      <c r="G511" s="3"/>
    </row>
    <row r="512" spans="7:7" ht="12.75" customHeight="1">
      <c r="G512" s="3"/>
    </row>
    <row r="513" spans="7:7" ht="12.75" customHeight="1">
      <c r="G513" s="3"/>
    </row>
    <row r="514" spans="7:7" ht="12.75" customHeight="1">
      <c r="G514" s="3"/>
    </row>
    <row r="515" spans="7:7" ht="12.75" customHeight="1">
      <c r="G515" s="3"/>
    </row>
    <row r="516" spans="7:7" ht="12.75" customHeight="1">
      <c r="G516" s="3"/>
    </row>
    <row r="517" spans="7:7" ht="12.75" customHeight="1">
      <c r="G517" s="3"/>
    </row>
    <row r="518" spans="7:7" ht="12.75" customHeight="1">
      <c r="G518" s="3"/>
    </row>
    <row r="519" spans="7:7" ht="12.75" customHeight="1">
      <c r="G519" s="3"/>
    </row>
    <row r="520" spans="7:7" ht="12.75" customHeight="1">
      <c r="G520" s="3"/>
    </row>
    <row r="521" spans="7:7" ht="12.75" customHeight="1">
      <c r="G521" s="3"/>
    </row>
    <row r="522" spans="7:7" ht="12.75" customHeight="1">
      <c r="G522" s="3"/>
    </row>
    <row r="523" spans="7:7" ht="12.75" customHeight="1">
      <c r="G523" s="3"/>
    </row>
    <row r="524" spans="7:7" ht="12.75" customHeight="1">
      <c r="G524" s="3"/>
    </row>
    <row r="525" spans="7:7" ht="12.75" customHeight="1">
      <c r="G525" s="3"/>
    </row>
    <row r="526" spans="7:7" ht="12.75" customHeight="1">
      <c r="G526" s="3"/>
    </row>
    <row r="527" spans="7:7" ht="12.75" customHeight="1">
      <c r="G527" s="3"/>
    </row>
    <row r="528" spans="7:7" ht="12.75" customHeight="1">
      <c r="G528" s="3"/>
    </row>
    <row r="529" spans="7:7" ht="12.75" customHeight="1">
      <c r="G529" s="3"/>
    </row>
    <row r="530" spans="7:7" ht="12.75" customHeight="1">
      <c r="G530" s="3"/>
    </row>
    <row r="531" spans="7:7" ht="12.75" customHeight="1">
      <c r="G531" s="3"/>
    </row>
    <row r="532" spans="7:7" ht="12.75" customHeight="1">
      <c r="G532" s="3"/>
    </row>
    <row r="533" spans="7:7" ht="12.75" customHeight="1">
      <c r="G533" s="3"/>
    </row>
    <row r="534" spans="7:7" ht="12.75" customHeight="1">
      <c r="G534" s="3"/>
    </row>
    <row r="535" spans="7:7" ht="12.75" customHeight="1">
      <c r="G535" s="3"/>
    </row>
    <row r="536" spans="7:7" ht="12.75" customHeight="1">
      <c r="G536" s="3"/>
    </row>
    <row r="537" spans="7:7" ht="12.75" customHeight="1">
      <c r="G537" s="3"/>
    </row>
    <row r="538" spans="7:7" ht="12.75" customHeight="1">
      <c r="G538" s="3"/>
    </row>
    <row r="539" spans="7:7" ht="12.75" customHeight="1">
      <c r="G539" s="3"/>
    </row>
    <row r="540" spans="7:7" ht="12.75" customHeight="1">
      <c r="G540" s="3"/>
    </row>
    <row r="541" spans="7:7" ht="12.75" customHeight="1">
      <c r="G541" s="3"/>
    </row>
    <row r="542" spans="7:7" ht="12.75" customHeight="1">
      <c r="G542" s="3"/>
    </row>
    <row r="543" spans="7:7" ht="12.75" customHeight="1">
      <c r="G543" s="3"/>
    </row>
    <row r="544" spans="7:7" ht="12.75" customHeight="1">
      <c r="G544" s="3"/>
    </row>
    <row r="545" spans="7:7" ht="12.75" customHeight="1">
      <c r="G545" s="3"/>
    </row>
    <row r="546" spans="7:7" ht="12.75" customHeight="1">
      <c r="G546" s="3"/>
    </row>
    <row r="547" spans="7:7" ht="12.75" customHeight="1">
      <c r="G547" s="3"/>
    </row>
    <row r="548" spans="7:7" ht="12.75" customHeight="1">
      <c r="G548" s="3"/>
    </row>
    <row r="549" spans="7:7" ht="12.75" customHeight="1">
      <c r="G549" s="3"/>
    </row>
    <row r="550" spans="7:7" ht="12.75" customHeight="1">
      <c r="G550" s="3"/>
    </row>
    <row r="551" spans="7:7" ht="12.75" customHeight="1">
      <c r="G551" s="3"/>
    </row>
    <row r="552" spans="7:7" ht="12.75" customHeight="1">
      <c r="G552" s="3"/>
    </row>
    <row r="553" spans="7:7" ht="12.75" customHeight="1">
      <c r="G553" s="3"/>
    </row>
    <row r="554" spans="7:7" ht="12.75" customHeight="1">
      <c r="G554" s="3"/>
    </row>
    <row r="555" spans="7:7" ht="12.75" customHeight="1">
      <c r="G555" s="3"/>
    </row>
    <row r="556" spans="7:7" ht="12.75" customHeight="1">
      <c r="G556" s="3"/>
    </row>
    <row r="557" spans="7:7" ht="12.75" customHeight="1">
      <c r="G557" s="3"/>
    </row>
    <row r="558" spans="7:7" ht="12.75" customHeight="1">
      <c r="G558" s="3"/>
    </row>
    <row r="559" spans="7:7" ht="12.75" customHeight="1">
      <c r="G559" s="3"/>
    </row>
    <row r="560" spans="7:7" ht="12.75" customHeight="1">
      <c r="G560" s="3"/>
    </row>
    <row r="561" spans="7:7" ht="12.75" customHeight="1">
      <c r="G561" s="3"/>
    </row>
    <row r="562" spans="7:7" ht="12.75" customHeight="1">
      <c r="G562" s="3"/>
    </row>
    <row r="563" spans="7:7" ht="12.75" customHeight="1">
      <c r="G563" s="3"/>
    </row>
    <row r="564" spans="7:7" ht="12.75" customHeight="1">
      <c r="G564" s="3"/>
    </row>
    <row r="565" spans="7:7" ht="12.75" customHeight="1">
      <c r="G565" s="3"/>
    </row>
    <row r="566" spans="7:7" ht="12.75" customHeight="1">
      <c r="G566" s="3"/>
    </row>
    <row r="567" spans="7:7" ht="12.75" customHeight="1">
      <c r="G567" s="3"/>
    </row>
    <row r="568" spans="7:7" ht="12.75" customHeight="1">
      <c r="G568" s="3"/>
    </row>
    <row r="569" spans="7:7" ht="12.75" customHeight="1">
      <c r="G569" s="3"/>
    </row>
    <row r="570" spans="7:7" ht="12.75" customHeight="1">
      <c r="G570" s="3"/>
    </row>
    <row r="571" spans="7:7" ht="12.75" customHeight="1">
      <c r="G571" s="3"/>
    </row>
    <row r="572" spans="7:7" ht="12.75" customHeight="1">
      <c r="G572" s="3"/>
    </row>
    <row r="573" spans="7:7" ht="12.75" customHeight="1">
      <c r="G573" s="3"/>
    </row>
    <row r="574" spans="7:7" ht="12.75" customHeight="1">
      <c r="G574" s="3"/>
    </row>
    <row r="575" spans="7:7" ht="12.75" customHeight="1">
      <c r="G575" s="3"/>
    </row>
    <row r="576" spans="7:7" ht="12.75" customHeight="1">
      <c r="G576" s="3"/>
    </row>
    <row r="577" spans="7:7" ht="12.75" customHeight="1">
      <c r="G577" s="3"/>
    </row>
    <row r="578" spans="7:7" ht="12.75" customHeight="1">
      <c r="G578" s="3"/>
    </row>
    <row r="579" spans="7:7" ht="12.75" customHeight="1">
      <c r="G579" s="3"/>
    </row>
    <row r="580" spans="7:7" ht="12.75" customHeight="1">
      <c r="G580" s="3"/>
    </row>
    <row r="581" spans="7:7" ht="12.75" customHeight="1">
      <c r="G581" s="3"/>
    </row>
    <row r="582" spans="7:7" ht="12.75" customHeight="1">
      <c r="G582" s="3"/>
    </row>
    <row r="583" spans="7:7" ht="12.75" customHeight="1">
      <c r="G583" s="3"/>
    </row>
    <row r="584" spans="7:7" ht="12.75" customHeight="1">
      <c r="G584" s="3"/>
    </row>
    <row r="585" spans="7:7" ht="12.75" customHeight="1">
      <c r="G585" s="3"/>
    </row>
    <row r="586" spans="7:7" ht="12.75" customHeight="1">
      <c r="G586" s="3"/>
    </row>
    <row r="587" spans="7:7" ht="12.75" customHeight="1">
      <c r="G587" s="3"/>
    </row>
    <row r="588" spans="7:7" ht="12.75" customHeight="1">
      <c r="G588" s="3"/>
    </row>
    <row r="589" spans="7:7" ht="12.75" customHeight="1">
      <c r="G589" s="3"/>
    </row>
    <row r="590" spans="7:7" ht="12.75" customHeight="1">
      <c r="G590" s="3"/>
    </row>
    <row r="591" spans="7:7" ht="12.75" customHeight="1">
      <c r="G591" s="3"/>
    </row>
    <row r="592" spans="7:7" ht="12.75" customHeight="1">
      <c r="G592" s="3"/>
    </row>
    <row r="593" spans="7:7" ht="12.75" customHeight="1">
      <c r="G593" s="3"/>
    </row>
    <row r="594" spans="7:7" ht="12.75" customHeight="1">
      <c r="G594" s="3"/>
    </row>
    <row r="595" spans="7:7" ht="12.75" customHeight="1">
      <c r="G595" s="3"/>
    </row>
    <row r="596" spans="7:7" ht="12.75" customHeight="1">
      <c r="G596" s="3"/>
    </row>
    <row r="597" spans="7:7" ht="12.75" customHeight="1">
      <c r="G597" s="3"/>
    </row>
    <row r="598" spans="7:7" ht="12.75" customHeight="1">
      <c r="G598" s="3"/>
    </row>
    <row r="599" spans="7:7" ht="12.75" customHeight="1">
      <c r="G599" s="3"/>
    </row>
    <row r="600" spans="7:7" ht="12.75" customHeight="1">
      <c r="G600" s="3"/>
    </row>
    <row r="601" spans="7:7" ht="12.75" customHeight="1">
      <c r="G601" s="3"/>
    </row>
    <row r="602" spans="7:7" ht="12.75" customHeight="1">
      <c r="G602" s="3"/>
    </row>
    <row r="603" spans="7:7" ht="12.75" customHeight="1">
      <c r="G603" s="3"/>
    </row>
    <row r="604" spans="7:7" ht="12.75" customHeight="1">
      <c r="G604" s="3"/>
    </row>
    <row r="605" spans="7:7" ht="12.75" customHeight="1">
      <c r="G605" s="3"/>
    </row>
    <row r="606" spans="7:7" ht="12.75" customHeight="1">
      <c r="G606" s="3"/>
    </row>
    <row r="607" spans="7:7" ht="12.75" customHeight="1">
      <c r="G607" s="3"/>
    </row>
    <row r="608" spans="7:7" ht="12.75" customHeight="1">
      <c r="G608" s="3"/>
    </row>
    <row r="609" spans="7:7" ht="12.75" customHeight="1">
      <c r="G609" s="3"/>
    </row>
    <row r="610" spans="7:7" ht="12.75" customHeight="1">
      <c r="G610" s="3"/>
    </row>
    <row r="611" spans="7:7" ht="12.75" customHeight="1">
      <c r="G611" s="3"/>
    </row>
    <row r="612" spans="7:7" ht="12.75" customHeight="1">
      <c r="G612" s="3"/>
    </row>
    <row r="613" spans="7:7" ht="12.75" customHeight="1">
      <c r="G613" s="3"/>
    </row>
    <row r="614" spans="7:7" ht="12.75" customHeight="1">
      <c r="G614" s="3"/>
    </row>
    <row r="615" spans="7:7" ht="12.75" customHeight="1">
      <c r="G615" s="3"/>
    </row>
    <row r="616" spans="7:7" ht="12.75" customHeight="1">
      <c r="G616" s="3"/>
    </row>
    <row r="617" spans="7:7" ht="12.75" customHeight="1">
      <c r="G617" s="3"/>
    </row>
    <row r="618" spans="7:7" ht="12.75" customHeight="1">
      <c r="G618" s="3"/>
    </row>
    <row r="619" spans="7:7" ht="12.75" customHeight="1">
      <c r="G619" s="3"/>
    </row>
    <row r="620" spans="7:7" ht="12.75" customHeight="1">
      <c r="G620" s="3"/>
    </row>
    <row r="621" spans="7:7" ht="12.75" customHeight="1">
      <c r="G621" s="3"/>
    </row>
    <row r="622" spans="7:7" ht="12.75" customHeight="1">
      <c r="G622" s="3"/>
    </row>
    <row r="623" spans="7:7" ht="12.75" customHeight="1">
      <c r="G623" s="3"/>
    </row>
    <row r="624" spans="7:7" ht="12.75" customHeight="1">
      <c r="G624" s="3"/>
    </row>
    <row r="625" spans="7:7" ht="12.75" customHeight="1">
      <c r="G625" s="3"/>
    </row>
    <row r="626" spans="7:7" ht="12.75" customHeight="1">
      <c r="G626" s="3"/>
    </row>
    <row r="627" spans="7:7" ht="12.75" customHeight="1">
      <c r="G627" s="3"/>
    </row>
    <row r="628" spans="7:7" ht="12.75" customHeight="1">
      <c r="G628" s="3"/>
    </row>
    <row r="629" spans="7:7" ht="12.75" customHeight="1">
      <c r="G629" s="3"/>
    </row>
    <row r="630" spans="7:7" ht="12.75" customHeight="1">
      <c r="G630" s="3"/>
    </row>
    <row r="631" spans="7:7" ht="12.75" customHeight="1">
      <c r="G631" s="3"/>
    </row>
    <row r="632" spans="7:7" ht="12.75" customHeight="1">
      <c r="G632" s="3"/>
    </row>
    <row r="633" spans="7:7" ht="12.75" customHeight="1">
      <c r="G633" s="3"/>
    </row>
    <row r="634" spans="7:7" ht="12.75" customHeight="1">
      <c r="G634" s="3"/>
    </row>
    <row r="635" spans="7:7" ht="12.75" customHeight="1">
      <c r="G635" s="3"/>
    </row>
    <row r="636" spans="7:7" ht="12.75" customHeight="1">
      <c r="G636" s="3"/>
    </row>
    <row r="637" spans="7:7" ht="12.75" customHeight="1">
      <c r="G637" s="3"/>
    </row>
    <row r="638" spans="7:7" ht="12.75" customHeight="1">
      <c r="G638" s="3"/>
    </row>
    <row r="639" spans="7:7" ht="12.75" customHeight="1">
      <c r="G639" s="3"/>
    </row>
    <row r="640" spans="7:7" ht="12.75" customHeight="1">
      <c r="G640" s="3"/>
    </row>
    <row r="641" spans="7:7" ht="12.75" customHeight="1">
      <c r="G641" s="3"/>
    </row>
    <row r="642" spans="7:7" ht="12.75" customHeight="1">
      <c r="G642" s="3"/>
    </row>
    <row r="643" spans="7:7" ht="12.75" customHeight="1">
      <c r="G643" s="3"/>
    </row>
    <row r="644" spans="7:7" ht="12.75" customHeight="1">
      <c r="G644" s="3"/>
    </row>
    <row r="645" spans="7:7" ht="12.75" customHeight="1">
      <c r="G645" s="3"/>
    </row>
    <row r="646" spans="7:7" ht="12.75" customHeight="1">
      <c r="G646" s="3"/>
    </row>
    <row r="647" spans="7:7" ht="12.75" customHeight="1">
      <c r="G647" s="3"/>
    </row>
    <row r="648" spans="7:7" ht="12.75" customHeight="1">
      <c r="G648" s="3"/>
    </row>
    <row r="649" spans="7:7" ht="12.75" customHeight="1">
      <c r="G649" s="3"/>
    </row>
    <row r="650" spans="7:7" ht="12.75" customHeight="1">
      <c r="G650" s="3"/>
    </row>
    <row r="651" spans="7:7" ht="12.75" customHeight="1">
      <c r="G651" s="3"/>
    </row>
    <row r="652" spans="7:7" ht="12.75" customHeight="1">
      <c r="G652" s="3"/>
    </row>
    <row r="653" spans="7:7" ht="12.75" customHeight="1">
      <c r="G653" s="3"/>
    </row>
    <row r="654" spans="7:7" ht="12.75" customHeight="1">
      <c r="G654" s="3"/>
    </row>
    <row r="655" spans="7:7" ht="12.75" customHeight="1">
      <c r="G655" s="3"/>
    </row>
    <row r="656" spans="7:7" ht="12.75" customHeight="1">
      <c r="G656" s="3"/>
    </row>
    <row r="657" spans="7:7" ht="12.75" customHeight="1">
      <c r="G657" s="3"/>
    </row>
    <row r="658" spans="7:7" ht="12.75" customHeight="1">
      <c r="G658" s="3"/>
    </row>
    <row r="659" spans="7:7" ht="12.75" customHeight="1">
      <c r="G659" s="3"/>
    </row>
    <row r="660" spans="7:7" ht="12.75" customHeight="1">
      <c r="G660" s="3"/>
    </row>
    <row r="661" spans="7:7" ht="12.75" customHeight="1">
      <c r="G661" s="3"/>
    </row>
    <row r="662" spans="7:7" ht="12.75" customHeight="1">
      <c r="G662" s="3"/>
    </row>
    <row r="663" spans="7:7" ht="12.75" customHeight="1">
      <c r="G663" s="3"/>
    </row>
    <row r="664" spans="7:7" ht="12.75" customHeight="1">
      <c r="G664" s="3"/>
    </row>
    <row r="665" spans="7:7" ht="12.75" customHeight="1">
      <c r="G665" s="3"/>
    </row>
    <row r="666" spans="7:7" ht="12.75" customHeight="1">
      <c r="G666" s="3"/>
    </row>
    <row r="667" spans="7:7" ht="12.75" customHeight="1">
      <c r="G667" s="3"/>
    </row>
    <row r="668" spans="7:7" ht="12.75" customHeight="1">
      <c r="G668" s="3"/>
    </row>
    <row r="669" spans="7:7" ht="12.75" customHeight="1">
      <c r="G669" s="3"/>
    </row>
    <row r="670" spans="7:7" ht="12.75" customHeight="1">
      <c r="G670" s="3"/>
    </row>
    <row r="671" spans="7:7" ht="12.75" customHeight="1">
      <c r="G671" s="3"/>
    </row>
    <row r="672" spans="7:7" ht="12.75" customHeight="1">
      <c r="G672" s="3"/>
    </row>
    <row r="673" spans="7:7" ht="12.75" customHeight="1">
      <c r="G673" s="3"/>
    </row>
    <row r="674" spans="7:7" ht="12.75" customHeight="1">
      <c r="G674" s="3"/>
    </row>
    <row r="675" spans="7:7" ht="12.75" customHeight="1">
      <c r="G675" s="3"/>
    </row>
    <row r="676" spans="7:7" ht="12.75" customHeight="1">
      <c r="G676" s="3"/>
    </row>
    <row r="677" spans="7:7" ht="12.75" customHeight="1">
      <c r="G677" s="3"/>
    </row>
    <row r="678" spans="7:7" ht="12.75" customHeight="1">
      <c r="G678" s="3"/>
    </row>
    <row r="679" spans="7:7" ht="12.75" customHeight="1">
      <c r="G679" s="3"/>
    </row>
    <row r="680" spans="7:7" ht="12.75" customHeight="1">
      <c r="G680" s="3"/>
    </row>
    <row r="681" spans="7:7" ht="12.75" customHeight="1">
      <c r="G681" s="3"/>
    </row>
    <row r="682" spans="7:7" ht="12.75" customHeight="1">
      <c r="G682" s="3"/>
    </row>
    <row r="683" spans="7:7" ht="12.75" customHeight="1">
      <c r="G683" s="3"/>
    </row>
    <row r="684" spans="7:7" ht="12.75" customHeight="1">
      <c r="G684" s="3"/>
    </row>
    <row r="685" spans="7:7" ht="12.75" customHeight="1">
      <c r="G685" s="3"/>
    </row>
    <row r="686" spans="7:7" ht="12.75" customHeight="1">
      <c r="G686" s="3"/>
    </row>
    <row r="687" spans="7:7" ht="12.75" customHeight="1">
      <c r="G687" s="3"/>
    </row>
    <row r="688" spans="7:7" ht="12.75" customHeight="1">
      <c r="G688" s="3"/>
    </row>
    <row r="689" spans="7:7" ht="12.75" customHeight="1">
      <c r="G689" s="3"/>
    </row>
    <row r="690" spans="7:7" ht="12.75" customHeight="1">
      <c r="G690" s="3"/>
    </row>
    <row r="691" spans="7:7" ht="12.75" customHeight="1">
      <c r="G691" s="3"/>
    </row>
    <row r="692" spans="7:7" ht="12.75" customHeight="1">
      <c r="G692" s="3"/>
    </row>
    <row r="693" spans="7:7" ht="12.75" customHeight="1">
      <c r="G693" s="3"/>
    </row>
    <row r="694" spans="7:7" ht="12.75" customHeight="1">
      <c r="G694" s="3"/>
    </row>
    <row r="695" spans="7:7" ht="12.75" customHeight="1">
      <c r="G695" s="3"/>
    </row>
    <row r="696" spans="7:7" ht="12.75" customHeight="1">
      <c r="G696" s="3"/>
    </row>
    <row r="697" spans="7:7" ht="12.75" customHeight="1">
      <c r="G697" s="3"/>
    </row>
    <row r="698" spans="7:7" ht="12.75" customHeight="1">
      <c r="G698" s="3"/>
    </row>
    <row r="699" spans="7:7" ht="12.75" customHeight="1">
      <c r="G699" s="3"/>
    </row>
    <row r="700" spans="7:7" ht="12.75" customHeight="1">
      <c r="G700" s="3"/>
    </row>
    <row r="701" spans="7:7" ht="12.75" customHeight="1">
      <c r="G701" s="3"/>
    </row>
    <row r="702" spans="7:7" ht="12.75" customHeight="1">
      <c r="G702" s="3"/>
    </row>
    <row r="703" spans="7:7" ht="12.75" customHeight="1">
      <c r="G703" s="3"/>
    </row>
    <row r="704" spans="7:7" ht="12.75" customHeight="1">
      <c r="G704" s="3"/>
    </row>
    <row r="705" spans="7:7" ht="12.75" customHeight="1">
      <c r="G705" s="3"/>
    </row>
    <row r="706" spans="7:7" ht="12.75" customHeight="1">
      <c r="G706" s="3"/>
    </row>
    <row r="707" spans="7:7" ht="12.75" customHeight="1">
      <c r="G707" s="3"/>
    </row>
    <row r="708" spans="7:7" ht="12.75" customHeight="1">
      <c r="G708" s="3"/>
    </row>
    <row r="709" spans="7:7" ht="12.75" customHeight="1">
      <c r="G709" s="3"/>
    </row>
    <row r="710" spans="7:7" ht="12.75" customHeight="1">
      <c r="G710" s="3"/>
    </row>
    <row r="711" spans="7:7" ht="12.75" customHeight="1">
      <c r="G711" s="3"/>
    </row>
    <row r="712" spans="7:7" ht="12.75" customHeight="1">
      <c r="G712" s="3"/>
    </row>
    <row r="713" spans="7:7" ht="12.75" customHeight="1">
      <c r="G713" s="3"/>
    </row>
    <row r="714" spans="7:7" ht="12.75" customHeight="1">
      <c r="G714" s="3"/>
    </row>
    <row r="715" spans="7:7" ht="12.75" customHeight="1">
      <c r="G715" s="3"/>
    </row>
    <row r="716" spans="7:7" ht="12.75" customHeight="1">
      <c r="G716" s="3"/>
    </row>
    <row r="717" spans="7:7" ht="12.75" customHeight="1">
      <c r="G717" s="3"/>
    </row>
    <row r="718" spans="7:7" ht="12.75" customHeight="1">
      <c r="G718" s="3"/>
    </row>
    <row r="719" spans="7:7" ht="12.75" customHeight="1">
      <c r="G719" s="3"/>
    </row>
    <row r="720" spans="7:7" ht="12.75" customHeight="1">
      <c r="G720" s="3"/>
    </row>
    <row r="721" spans="7:7" ht="12.75" customHeight="1">
      <c r="G721" s="3"/>
    </row>
    <row r="722" spans="7:7" ht="12.75" customHeight="1">
      <c r="G722" s="3"/>
    </row>
    <row r="723" spans="7:7" ht="12.75" customHeight="1">
      <c r="G723" s="3"/>
    </row>
    <row r="724" spans="7:7" ht="12.75" customHeight="1">
      <c r="G724" s="3"/>
    </row>
    <row r="725" spans="7:7" ht="12.75" customHeight="1">
      <c r="G725" s="3"/>
    </row>
    <row r="726" spans="7:7" ht="12.75" customHeight="1">
      <c r="G726" s="3"/>
    </row>
    <row r="727" spans="7:7" ht="12.75" customHeight="1">
      <c r="G727" s="3"/>
    </row>
    <row r="728" spans="7:7" ht="12.75" customHeight="1">
      <c r="G728" s="3"/>
    </row>
    <row r="729" spans="7:7" ht="12.75" customHeight="1">
      <c r="G729" s="3"/>
    </row>
    <row r="730" spans="7:7" ht="12.75" customHeight="1">
      <c r="G730" s="3"/>
    </row>
    <row r="731" spans="7:7" ht="12.75" customHeight="1">
      <c r="G731" s="3"/>
    </row>
    <row r="732" spans="7:7" ht="12.75" customHeight="1">
      <c r="G732" s="3"/>
    </row>
    <row r="733" spans="7:7" ht="12.75" customHeight="1">
      <c r="G733" s="3"/>
    </row>
    <row r="734" spans="7:7" ht="12.75" customHeight="1">
      <c r="G734" s="3"/>
    </row>
    <row r="735" spans="7:7" ht="12.75" customHeight="1">
      <c r="G735" s="3"/>
    </row>
    <row r="736" spans="7:7" ht="12.75" customHeight="1">
      <c r="G736" s="3"/>
    </row>
    <row r="737" spans="7:7" ht="12.75" customHeight="1">
      <c r="G737" s="3"/>
    </row>
    <row r="738" spans="7:7" ht="12.75" customHeight="1">
      <c r="G738" s="3"/>
    </row>
    <row r="739" spans="7:7" ht="12.75" customHeight="1">
      <c r="G739" s="3"/>
    </row>
    <row r="740" spans="7:7" ht="12.75" customHeight="1">
      <c r="G740" s="3"/>
    </row>
    <row r="741" spans="7:7" ht="12.75" customHeight="1">
      <c r="G741" s="3"/>
    </row>
    <row r="742" spans="7:7" ht="12.75" customHeight="1">
      <c r="G742" s="3"/>
    </row>
    <row r="743" spans="7:7" ht="12.75" customHeight="1">
      <c r="G743" s="3"/>
    </row>
    <row r="744" spans="7:7" ht="12.75" customHeight="1">
      <c r="G744" s="3"/>
    </row>
    <row r="745" spans="7:7" ht="12.75" customHeight="1">
      <c r="G745" s="3"/>
    </row>
    <row r="746" spans="7:7" ht="12.75" customHeight="1">
      <c r="G746" s="3"/>
    </row>
    <row r="747" spans="7:7" ht="12.75" customHeight="1">
      <c r="G747" s="3"/>
    </row>
    <row r="748" spans="7:7" ht="12.75" customHeight="1">
      <c r="G748" s="3"/>
    </row>
    <row r="749" spans="7:7" ht="12.75" customHeight="1">
      <c r="G749" s="3"/>
    </row>
    <row r="750" spans="7:7" ht="12.75" customHeight="1">
      <c r="G750" s="3"/>
    </row>
    <row r="751" spans="7:7" ht="12.75" customHeight="1">
      <c r="G751" s="3"/>
    </row>
    <row r="752" spans="7:7" ht="12.75" customHeight="1">
      <c r="G752" s="3"/>
    </row>
    <row r="753" spans="7:7" ht="12.75" customHeight="1">
      <c r="G753" s="3"/>
    </row>
    <row r="754" spans="7:7" ht="12.75" customHeight="1">
      <c r="G754" s="3"/>
    </row>
    <row r="755" spans="7:7" ht="12.75" customHeight="1">
      <c r="G755" s="3"/>
    </row>
    <row r="756" spans="7:7" ht="12.75" customHeight="1">
      <c r="G756" s="3"/>
    </row>
    <row r="757" spans="7:7" ht="12.75" customHeight="1">
      <c r="G757" s="3"/>
    </row>
    <row r="758" spans="7:7" ht="12.75" customHeight="1">
      <c r="G758" s="3"/>
    </row>
    <row r="759" spans="7:7" ht="12.75" customHeight="1">
      <c r="G759" s="3"/>
    </row>
    <row r="760" spans="7:7" ht="12.75" customHeight="1">
      <c r="G760" s="3"/>
    </row>
    <row r="761" spans="7:7" ht="12.75" customHeight="1">
      <c r="G761" s="3"/>
    </row>
    <row r="762" spans="7:7" ht="12.75" customHeight="1">
      <c r="G762" s="3"/>
    </row>
    <row r="763" spans="7:7" ht="12.75" customHeight="1">
      <c r="G763" s="3"/>
    </row>
    <row r="764" spans="7:7" ht="12.75" customHeight="1">
      <c r="G764" s="3"/>
    </row>
    <row r="765" spans="7:7" ht="12.75" customHeight="1">
      <c r="G765" s="3"/>
    </row>
    <row r="766" spans="7:7" ht="12.75" customHeight="1">
      <c r="G766" s="3"/>
    </row>
    <row r="767" spans="7:7" ht="12.75" customHeight="1">
      <c r="G767" s="3"/>
    </row>
    <row r="768" spans="7:7" ht="12.75" customHeight="1">
      <c r="G768" s="3"/>
    </row>
    <row r="769" spans="7:7" ht="12.75" customHeight="1">
      <c r="G769" s="3"/>
    </row>
    <row r="770" spans="7:7" ht="12.75" customHeight="1">
      <c r="G770" s="3"/>
    </row>
    <row r="771" spans="7:7" ht="12.75" customHeight="1">
      <c r="G771" s="3"/>
    </row>
    <row r="772" spans="7:7" ht="12.75" customHeight="1">
      <c r="G772" s="3"/>
    </row>
    <row r="773" spans="7:7" ht="12.75" customHeight="1">
      <c r="G773" s="3"/>
    </row>
    <row r="774" spans="7:7" ht="12.75" customHeight="1">
      <c r="G774" s="3"/>
    </row>
    <row r="775" spans="7:7" ht="12.75" customHeight="1">
      <c r="G775" s="3"/>
    </row>
    <row r="776" spans="7:7" ht="12.75" customHeight="1">
      <c r="G776" s="3"/>
    </row>
    <row r="777" spans="7:7" ht="12.75" customHeight="1">
      <c r="G777" s="3"/>
    </row>
    <row r="778" spans="7:7" ht="12.75" customHeight="1">
      <c r="G778" s="3"/>
    </row>
    <row r="779" spans="7:7" ht="12.75" customHeight="1">
      <c r="G779" s="3"/>
    </row>
    <row r="780" spans="7:7" ht="12.75" customHeight="1">
      <c r="G780" s="3"/>
    </row>
    <row r="781" spans="7:7" ht="12.75" customHeight="1">
      <c r="G781" s="3"/>
    </row>
    <row r="782" spans="7:7" ht="12.75" customHeight="1">
      <c r="G782" s="3"/>
    </row>
    <row r="783" spans="7:7" ht="12.75" customHeight="1">
      <c r="G783" s="3"/>
    </row>
    <row r="784" spans="7:7" ht="12.75" customHeight="1">
      <c r="G784" s="3"/>
    </row>
    <row r="785" spans="7:7" ht="12.75" customHeight="1">
      <c r="G785" s="3"/>
    </row>
    <row r="786" spans="7:7" ht="12.75" customHeight="1">
      <c r="G786" s="3"/>
    </row>
    <row r="787" spans="7:7" ht="12.75" customHeight="1">
      <c r="G787" s="3"/>
    </row>
    <row r="788" spans="7:7" ht="12.75" customHeight="1">
      <c r="G788" s="3"/>
    </row>
    <row r="789" spans="7:7" ht="12.75" customHeight="1">
      <c r="G789" s="3"/>
    </row>
    <row r="790" spans="7:7" ht="12.75" customHeight="1">
      <c r="G790" s="3"/>
    </row>
    <row r="791" spans="7:7" ht="12.75" customHeight="1">
      <c r="G791" s="3"/>
    </row>
    <row r="792" spans="7:7" ht="12.75" customHeight="1">
      <c r="G792" s="3"/>
    </row>
    <row r="793" spans="7:7" ht="12.75" customHeight="1">
      <c r="G793" s="3"/>
    </row>
    <row r="794" spans="7:7" ht="12.75" customHeight="1">
      <c r="G794" s="3"/>
    </row>
    <row r="795" spans="7:7" ht="12.75" customHeight="1">
      <c r="G795" s="3"/>
    </row>
    <row r="796" spans="7:7" ht="12.75" customHeight="1">
      <c r="G796" s="3"/>
    </row>
    <row r="797" spans="7:7" ht="12.75" customHeight="1">
      <c r="G797" s="3"/>
    </row>
    <row r="798" spans="7:7" ht="12.75" customHeight="1">
      <c r="G798" s="3"/>
    </row>
    <row r="799" spans="7:7" ht="12.75" customHeight="1">
      <c r="G799" s="3"/>
    </row>
    <row r="800" spans="7:7" ht="12.75" customHeight="1">
      <c r="G800" s="3"/>
    </row>
    <row r="801" spans="7:7" ht="12.75" customHeight="1">
      <c r="G801" s="3"/>
    </row>
    <row r="802" spans="7:7" ht="12.75" customHeight="1">
      <c r="G802" s="3"/>
    </row>
    <row r="803" spans="7:7" ht="12.75" customHeight="1">
      <c r="G803" s="3"/>
    </row>
    <row r="804" spans="7:7" ht="12.75" customHeight="1">
      <c r="G804" s="3"/>
    </row>
    <row r="805" spans="7:7" ht="12.75" customHeight="1">
      <c r="G805" s="3"/>
    </row>
    <row r="806" spans="7:7" ht="12.75" customHeight="1">
      <c r="G806" s="3"/>
    </row>
    <row r="807" spans="7:7" ht="12.75" customHeight="1">
      <c r="G807" s="3"/>
    </row>
    <row r="808" spans="7:7" ht="12.75" customHeight="1">
      <c r="G808" s="3"/>
    </row>
    <row r="809" spans="7:7" ht="12.75" customHeight="1">
      <c r="G809" s="3"/>
    </row>
    <row r="810" spans="7:7" ht="12.75" customHeight="1">
      <c r="G810" s="3"/>
    </row>
    <row r="811" spans="7:7" ht="12.75" customHeight="1">
      <c r="G811" s="3"/>
    </row>
    <row r="812" spans="7:7" ht="12.75" customHeight="1">
      <c r="G812" s="3"/>
    </row>
    <row r="813" spans="7:7" ht="12.75" customHeight="1">
      <c r="G813" s="3"/>
    </row>
    <row r="814" spans="7:7" ht="12.75" customHeight="1">
      <c r="G814" s="3"/>
    </row>
    <row r="815" spans="7:7" ht="12.75" customHeight="1">
      <c r="G815" s="3"/>
    </row>
    <row r="816" spans="7:7" ht="12.75" customHeight="1">
      <c r="G816" s="3"/>
    </row>
    <row r="817" spans="7:7" ht="12.75" customHeight="1">
      <c r="G817" s="3"/>
    </row>
    <row r="818" spans="7:7" ht="12.75" customHeight="1">
      <c r="G818" s="3"/>
    </row>
    <row r="819" spans="7:7" ht="12.75" customHeight="1">
      <c r="G819" s="3"/>
    </row>
    <row r="820" spans="7:7" ht="12.75" customHeight="1">
      <c r="G820" s="3"/>
    </row>
    <row r="821" spans="7:7" ht="12.75" customHeight="1">
      <c r="G821" s="3"/>
    </row>
    <row r="822" spans="7:7" ht="12.75" customHeight="1">
      <c r="G822" s="3"/>
    </row>
    <row r="823" spans="7:7" ht="12.75" customHeight="1">
      <c r="G823" s="3"/>
    </row>
    <row r="824" spans="7:7" ht="12.75" customHeight="1">
      <c r="G824" s="3"/>
    </row>
    <row r="825" spans="7:7" ht="12.75" customHeight="1">
      <c r="G825" s="3"/>
    </row>
    <row r="826" spans="7:7" ht="12.75" customHeight="1">
      <c r="G826" s="3"/>
    </row>
    <row r="827" spans="7:7" ht="12.75" customHeight="1">
      <c r="G827" s="3"/>
    </row>
    <row r="828" spans="7:7" ht="12.75" customHeight="1">
      <c r="G828" s="3"/>
    </row>
    <row r="829" spans="7:7" ht="12.75" customHeight="1">
      <c r="G829" s="3"/>
    </row>
    <row r="830" spans="7:7" ht="12.75" customHeight="1">
      <c r="G830" s="3"/>
    </row>
    <row r="831" spans="7:7" ht="12.75" customHeight="1">
      <c r="G831" s="3"/>
    </row>
    <row r="832" spans="7:7" ht="12.75" customHeight="1">
      <c r="G832" s="3"/>
    </row>
    <row r="833" spans="7:7" ht="12.75" customHeight="1">
      <c r="G833" s="3"/>
    </row>
    <row r="834" spans="7:7" ht="12.75" customHeight="1">
      <c r="G834" s="3"/>
    </row>
    <row r="835" spans="7:7" ht="12.75" customHeight="1">
      <c r="G835" s="3"/>
    </row>
    <row r="836" spans="7:7" ht="12.75" customHeight="1">
      <c r="G836" s="3"/>
    </row>
    <row r="837" spans="7:7" ht="12.75" customHeight="1">
      <c r="G837" s="3"/>
    </row>
    <row r="838" spans="7:7" ht="12.75" customHeight="1">
      <c r="G838" s="3"/>
    </row>
    <row r="839" spans="7:7" ht="12.75" customHeight="1">
      <c r="G839" s="3"/>
    </row>
    <row r="840" spans="7:7" ht="12.75" customHeight="1">
      <c r="G840" s="3"/>
    </row>
    <row r="841" spans="7:7" ht="12.75" customHeight="1">
      <c r="G841" s="3"/>
    </row>
    <row r="842" spans="7:7" ht="12.75" customHeight="1">
      <c r="G842" s="3"/>
    </row>
    <row r="843" spans="7:7" ht="12.75" customHeight="1">
      <c r="G843" s="3"/>
    </row>
    <row r="844" spans="7:7" ht="12.75" customHeight="1">
      <c r="G844" s="3"/>
    </row>
    <row r="845" spans="7:7" ht="12.75" customHeight="1">
      <c r="G845" s="3"/>
    </row>
    <row r="846" spans="7:7" ht="12.75" customHeight="1">
      <c r="G846" s="3"/>
    </row>
    <row r="847" spans="7:7" ht="12.75" customHeight="1">
      <c r="G847" s="3"/>
    </row>
    <row r="848" spans="7:7" ht="12.75" customHeight="1">
      <c r="G848" s="3"/>
    </row>
    <row r="849" spans="7:7" ht="12.75" customHeight="1">
      <c r="G849" s="3"/>
    </row>
    <row r="850" spans="7:7" ht="12.75" customHeight="1">
      <c r="G850" s="3"/>
    </row>
    <row r="851" spans="7:7" ht="12.75" customHeight="1">
      <c r="G851" s="3"/>
    </row>
    <row r="852" spans="7:7" ht="12.75" customHeight="1">
      <c r="G852" s="3"/>
    </row>
    <row r="853" spans="7:7" ht="12.75" customHeight="1">
      <c r="G853" s="3"/>
    </row>
    <row r="854" spans="7:7" ht="12.75" customHeight="1">
      <c r="G854" s="3"/>
    </row>
    <row r="855" spans="7:7" ht="12.75" customHeight="1">
      <c r="G855" s="3"/>
    </row>
    <row r="856" spans="7:7" ht="12.75" customHeight="1">
      <c r="G856" s="3"/>
    </row>
    <row r="857" spans="7:7" ht="12.75" customHeight="1">
      <c r="G857" s="3"/>
    </row>
    <row r="858" spans="7:7" ht="12.75" customHeight="1">
      <c r="G858" s="3"/>
    </row>
    <row r="859" spans="7:7" ht="12.75" customHeight="1">
      <c r="G859" s="3"/>
    </row>
    <row r="860" spans="7:7" ht="12.75" customHeight="1">
      <c r="G860" s="3"/>
    </row>
    <row r="861" spans="7:7" ht="12.75" customHeight="1">
      <c r="G861" s="3"/>
    </row>
    <row r="862" spans="7:7" ht="12.75" customHeight="1">
      <c r="G862" s="3"/>
    </row>
    <row r="863" spans="7:7" ht="12.75" customHeight="1">
      <c r="G863" s="3"/>
    </row>
    <row r="864" spans="7:7" ht="12.75" customHeight="1">
      <c r="G864" s="3"/>
    </row>
    <row r="865" spans="7:7" ht="12.75" customHeight="1">
      <c r="G865" s="3"/>
    </row>
    <row r="866" spans="7:7" ht="12.75" customHeight="1">
      <c r="G866" s="3"/>
    </row>
    <row r="867" spans="7:7" ht="12.75" customHeight="1">
      <c r="G867" s="3"/>
    </row>
    <row r="868" spans="7:7" ht="12.75" customHeight="1">
      <c r="G868" s="3"/>
    </row>
    <row r="869" spans="7:7" ht="12.75" customHeight="1">
      <c r="G869" s="3"/>
    </row>
    <row r="870" spans="7:7" ht="12.75" customHeight="1">
      <c r="G870" s="3"/>
    </row>
    <row r="871" spans="7:7" ht="12.75" customHeight="1">
      <c r="G871" s="3"/>
    </row>
    <row r="872" spans="7:7" ht="12.75" customHeight="1">
      <c r="G872" s="3"/>
    </row>
    <row r="873" spans="7:7" ht="12.75" customHeight="1">
      <c r="G873" s="3"/>
    </row>
    <row r="874" spans="7:7" ht="12.75" customHeight="1">
      <c r="G874" s="3"/>
    </row>
    <row r="875" spans="7:7" ht="12.75" customHeight="1">
      <c r="G875" s="3"/>
    </row>
    <row r="876" spans="7:7" ht="12.75" customHeight="1">
      <c r="G876" s="3"/>
    </row>
    <row r="877" spans="7:7" ht="12.75" customHeight="1">
      <c r="G877" s="3"/>
    </row>
    <row r="878" spans="7:7" ht="12.75" customHeight="1">
      <c r="G878" s="3"/>
    </row>
    <row r="879" spans="7:7" ht="12.75" customHeight="1">
      <c r="G879" s="3"/>
    </row>
    <row r="880" spans="7:7" ht="12.75" customHeight="1">
      <c r="G880" s="3"/>
    </row>
    <row r="881" spans="7:7" ht="12.75" customHeight="1">
      <c r="G881" s="3"/>
    </row>
    <row r="882" spans="7:7" ht="12.75" customHeight="1">
      <c r="G882" s="3"/>
    </row>
    <row r="883" spans="7:7" ht="12.75" customHeight="1">
      <c r="G883" s="3"/>
    </row>
    <row r="884" spans="7:7" ht="12.75" customHeight="1">
      <c r="G884" s="3"/>
    </row>
    <row r="885" spans="7:7" ht="12.75" customHeight="1">
      <c r="G885" s="3"/>
    </row>
    <row r="886" spans="7:7" ht="12.75" customHeight="1">
      <c r="G886" s="3"/>
    </row>
    <row r="887" spans="7:7" ht="12.75" customHeight="1">
      <c r="G887" s="3"/>
    </row>
    <row r="888" spans="7:7" ht="12.75" customHeight="1">
      <c r="G888" s="3"/>
    </row>
    <row r="889" spans="7:7" ht="12.75" customHeight="1">
      <c r="G889" s="3"/>
    </row>
    <row r="890" spans="7:7" ht="12.75" customHeight="1">
      <c r="G890" s="3"/>
    </row>
    <row r="891" spans="7:7" ht="12.75" customHeight="1">
      <c r="G891" s="3"/>
    </row>
    <row r="892" spans="7:7" ht="12.75" customHeight="1">
      <c r="G892" s="3"/>
    </row>
    <row r="893" spans="7:7" ht="12.75" customHeight="1">
      <c r="G893" s="3"/>
    </row>
    <row r="894" spans="7:7" ht="12.75" customHeight="1">
      <c r="G894" s="3"/>
    </row>
    <row r="895" spans="7:7" ht="12.75" customHeight="1">
      <c r="G895" s="3"/>
    </row>
    <row r="896" spans="7:7" ht="12.75" customHeight="1">
      <c r="G896" s="3"/>
    </row>
    <row r="897" spans="7:7" ht="12.75" customHeight="1">
      <c r="G897" s="3"/>
    </row>
    <row r="898" spans="7:7" ht="12.75" customHeight="1">
      <c r="G898" s="3"/>
    </row>
    <row r="899" spans="7:7" ht="12.75" customHeight="1">
      <c r="G899" s="3"/>
    </row>
    <row r="900" spans="7:7" ht="12.75" customHeight="1">
      <c r="G900" s="3"/>
    </row>
    <row r="901" spans="7:7" ht="12.75" customHeight="1">
      <c r="G901" s="3"/>
    </row>
    <row r="902" spans="7:7" ht="12.75" customHeight="1">
      <c r="G902" s="3"/>
    </row>
    <row r="903" spans="7:7" ht="12.75" customHeight="1">
      <c r="G903" s="3"/>
    </row>
    <row r="904" spans="7:7" ht="12.75" customHeight="1">
      <c r="G904" s="3"/>
    </row>
    <row r="905" spans="7:7" ht="12.75" customHeight="1">
      <c r="G905" s="3"/>
    </row>
    <row r="906" spans="7:7" ht="12.75" customHeight="1">
      <c r="G906" s="3"/>
    </row>
    <row r="907" spans="7:7" ht="12.75" customHeight="1">
      <c r="G907" s="3"/>
    </row>
    <row r="908" spans="7:7" ht="12.75" customHeight="1">
      <c r="G908" s="3"/>
    </row>
    <row r="909" spans="7:7" ht="12.75" customHeight="1">
      <c r="G909" s="3"/>
    </row>
    <row r="910" spans="7:7" ht="12.75" customHeight="1">
      <c r="G910" s="3"/>
    </row>
    <row r="911" spans="7:7" ht="12.75" customHeight="1">
      <c r="G911" s="3"/>
    </row>
    <row r="912" spans="7:7" ht="12.75" customHeight="1">
      <c r="G912" s="3"/>
    </row>
    <row r="913" spans="7:7" ht="12.75" customHeight="1">
      <c r="G913" s="3"/>
    </row>
    <row r="914" spans="7:7" ht="12.75" customHeight="1">
      <c r="G914" s="3"/>
    </row>
    <row r="915" spans="7:7" ht="12.75" customHeight="1">
      <c r="G915" s="3"/>
    </row>
    <row r="916" spans="7:7" ht="12.75" customHeight="1">
      <c r="G916" s="3"/>
    </row>
    <row r="917" spans="7:7" ht="12.75" customHeight="1">
      <c r="G917" s="3"/>
    </row>
    <row r="918" spans="7:7" ht="12.75" customHeight="1">
      <c r="G918" s="3"/>
    </row>
    <row r="919" spans="7:7" ht="12.75" customHeight="1">
      <c r="G919" s="3"/>
    </row>
    <row r="920" spans="7:7" ht="12.75" customHeight="1">
      <c r="G920" s="3"/>
    </row>
    <row r="921" spans="7:7" ht="12.75" customHeight="1">
      <c r="G921" s="3"/>
    </row>
    <row r="922" spans="7:7" ht="12.75" customHeight="1">
      <c r="G922" s="3"/>
    </row>
    <row r="923" spans="7:7" ht="12.75" customHeight="1">
      <c r="G923" s="3"/>
    </row>
    <row r="924" spans="7:7" ht="12.75" customHeight="1">
      <c r="G924" s="3"/>
    </row>
    <row r="925" spans="7:7" ht="12.75" customHeight="1">
      <c r="G925" s="3"/>
    </row>
    <row r="926" spans="7:7" ht="12.75" customHeight="1">
      <c r="G926" s="3"/>
    </row>
    <row r="927" spans="7:7" ht="12.75" customHeight="1">
      <c r="G927" s="3"/>
    </row>
    <row r="928" spans="7:7" ht="12.75" customHeight="1">
      <c r="G928" s="3"/>
    </row>
    <row r="929" spans="7:7" ht="12.75" customHeight="1">
      <c r="G929" s="3"/>
    </row>
    <row r="930" spans="7:7" ht="12.75" customHeight="1">
      <c r="G930" s="3"/>
    </row>
    <row r="931" spans="7:7" ht="12.75" customHeight="1">
      <c r="G931" s="3"/>
    </row>
    <row r="932" spans="7:7" ht="12.75" customHeight="1">
      <c r="G932" s="3"/>
    </row>
    <row r="933" spans="7:7" ht="12.75" customHeight="1">
      <c r="G933" s="3"/>
    </row>
    <row r="934" spans="7:7" ht="12.75" customHeight="1">
      <c r="G934" s="3"/>
    </row>
    <row r="935" spans="7:7" ht="12.75" customHeight="1">
      <c r="G935" s="3"/>
    </row>
    <row r="936" spans="7:7" ht="12.75" customHeight="1">
      <c r="G936" s="3"/>
    </row>
    <row r="937" spans="7:7" ht="12.75" customHeight="1">
      <c r="G937" s="3"/>
    </row>
    <row r="938" spans="7:7" ht="12.75" customHeight="1">
      <c r="G938" s="3"/>
    </row>
    <row r="939" spans="7:7" ht="12.75" customHeight="1">
      <c r="G939" s="3"/>
    </row>
    <row r="940" spans="7:7" ht="12.75" customHeight="1">
      <c r="G940" s="3"/>
    </row>
    <row r="941" spans="7:7" ht="12.75" customHeight="1">
      <c r="G941" s="3"/>
    </row>
    <row r="942" spans="7:7" ht="12.75" customHeight="1">
      <c r="G942" s="3"/>
    </row>
    <row r="943" spans="7:7" ht="12.75" customHeight="1">
      <c r="G943" s="3"/>
    </row>
    <row r="944" spans="7:7" ht="12.75" customHeight="1">
      <c r="G944" s="3"/>
    </row>
    <row r="945" spans="7:7" ht="12.75" customHeight="1">
      <c r="G945" s="3"/>
    </row>
    <row r="946" spans="7:7" ht="12.75" customHeight="1">
      <c r="G946" s="3"/>
    </row>
    <row r="947" spans="7:7" ht="12.75" customHeight="1">
      <c r="G947" s="3"/>
    </row>
    <row r="948" spans="7:7" ht="12.75" customHeight="1">
      <c r="G948" s="3"/>
    </row>
    <row r="949" spans="7:7" ht="12.75" customHeight="1">
      <c r="G949" s="3"/>
    </row>
    <row r="950" spans="7:7" ht="12.75" customHeight="1">
      <c r="G950" s="3"/>
    </row>
    <row r="951" spans="7:7" ht="12.75" customHeight="1">
      <c r="G951" s="3"/>
    </row>
    <row r="952" spans="7:7" ht="12.75" customHeight="1">
      <c r="G952" s="3"/>
    </row>
    <row r="953" spans="7:7" ht="12.75" customHeight="1">
      <c r="G953" s="3"/>
    </row>
    <row r="954" spans="7:7" ht="12.75" customHeight="1">
      <c r="G954" s="3"/>
    </row>
    <row r="955" spans="7:7" ht="12.75" customHeight="1">
      <c r="G955" s="3"/>
    </row>
    <row r="956" spans="7:7" ht="12.75" customHeight="1">
      <c r="G956" s="3"/>
    </row>
    <row r="957" spans="7:7" ht="12.75" customHeight="1">
      <c r="G957" s="3"/>
    </row>
    <row r="958" spans="7:7" ht="12.75" customHeight="1">
      <c r="G958" s="3"/>
    </row>
    <row r="959" spans="7:7" ht="12.75" customHeight="1">
      <c r="G959" s="3"/>
    </row>
    <row r="960" spans="7:7" ht="12.75" customHeight="1">
      <c r="G960" s="3"/>
    </row>
    <row r="961" spans="7:7" ht="12.75" customHeight="1">
      <c r="G961" s="3"/>
    </row>
    <row r="962" spans="7:7" ht="12.75" customHeight="1">
      <c r="G962" s="3"/>
    </row>
    <row r="963" spans="7:7" ht="12.75" customHeight="1">
      <c r="G963" s="3"/>
    </row>
    <row r="964" spans="7:7" ht="12.75" customHeight="1">
      <c r="G964" s="3"/>
    </row>
    <row r="965" spans="7:7" ht="12.75" customHeight="1">
      <c r="G965" s="3"/>
    </row>
    <row r="966" spans="7:7" ht="12.75" customHeight="1">
      <c r="G966" s="3"/>
    </row>
    <row r="967" spans="7:7" ht="12.75" customHeight="1">
      <c r="G967" s="3"/>
    </row>
    <row r="968" spans="7:7" ht="12.75" customHeight="1">
      <c r="G968" s="3"/>
    </row>
    <row r="969" spans="7:7" ht="12.75" customHeight="1">
      <c r="G969" s="3"/>
    </row>
    <row r="970" spans="7:7" ht="12.75" customHeight="1">
      <c r="G970" s="3"/>
    </row>
    <row r="971" spans="7:7" ht="12.75" customHeight="1">
      <c r="G971" s="3"/>
    </row>
    <row r="972" spans="7:7" ht="12.75" customHeight="1">
      <c r="G972" s="3"/>
    </row>
    <row r="973" spans="7:7" ht="12.75" customHeight="1">
      <c r="G973" s="3"/>
    </row>
    <row r="974" spans="7:7" ht="12.75" customHeight="1">
      <c r="G974" s="3"/>
    </row>
    <row r="975" spans="7:7" ht="12.75" customHeight="1">
      <c r="G975" s="3"/>
    </row>
    <row r="976" spans="7:7" ht="12.75" customHeight="1">
      <c r="G976" s="3"/>
    </row>
    <row r="977" spans="7:7" ht="12.75" customHeight="1">
      <c r="G977" s="3"/>
    </row>
    <row r="978" spans="7:7" ht="12.75" customHeight="1">
      <c r="G978" s="3"/>
    </row>
    <row r="979" spans="7:7" ht="12.75" customHeight="1">
      <c r="G979" s="3"/>
    </row>
    <row r="980" spans="7:7" ht="12.75" customHeight="1">
      <c r="G980" s="3"/>
    </row>
    <row r="981" spans="7:7" ht="12.75" customHeight="1">
      <c r="G981" s="3"/>
    </row>
    <row r="982" spans="7:7" ht="12.75" customHeight="1">
      <c r="G982" s="3"/>
    </row>
    <row r="983" spans="7:7" ht="12.75" customHeight="1">
      <c r="G983" s="3"/>
    </row>
    <row r="984" spans="7:7" ht="12.75" customHeight="1">
      <c r="G984" s="3"/>
    </row>
    <row r="985" spans="7:7" ht="12.75" customHeight="1">
      <c r="G985" s="3"/>
    </row>
    <row r="986" spans="7:7" ht="12.75" customHeight="1">
      <c r="G986" s="3"/>
    </row>
    <row r="987" spans="7:7" ht="12.75" customHeight="1">
      <c r="G987" s="3"/>
    </row>
    <row r="988" spans="7:7" ht="12.75" customHeight="1">
      <c r="G988" s="3"/>
    </row>
    <row r="989" spans="7:7" ht="12.75" customHeight="1">
      <c r="G989" s="3"/>
    </row>
    <row r="990" spans="7:7" ht="12.75" customHeight="1">
      <c r="G990" s="3"/>
    </row>
    <row r="991" spans="7:7" ht="12.75" customHeight="1">
      <c r="G991" s="3"/>
    </row>
    <row r="992" spans="7:7" ht="12.75" customHeight="1">
      <c r="G992" s="3"/>
    </row>
    <row r="993" spans="7:7" ht="12.75" customHeight="1">
      <c r="G993" s="3"/>
    </row>
    <row r="994" spans="7:7" ht="12.75" customHeight="1">
      <c r="G994" s="3"/>
    </row>
    <row r="995" spans="7:7" ht="12.75" customHeight="1">
      <c r="G995" s="3"/>
    </row>
    <row r="996" spans="7:7" ht="12.75" customHeight="1">
      <c r="G996" s="3"/>
    </row>
    <row r="997" spans="7:7" ht="12.75" customHeight="1">
      <c r="G997" s="3"/>
    </row>
    <row r="998" spans="7:7" ht="12.75" customHeight="1">
      <c r="G998" s="3"/>
    </row>
    <row r="999" spans="7:7" ht="12.75" customHeight="1">
      <c r="G999" s="3"/>
    </row>
    <row r="1000" spans="7:7" ht="12.75" customHeight="1">
      <c r="G1000" s="3"/>
    </row>
  </sheetData>
  <mergeCells count="16">
    <mergeCell ref="F46:F47"/>
    <mergeCell ref="F50:F52"/>
    <mergeCell ref="F62:F64"/>
    <mergeCell ref="A65:G65"/>
    <mergeCell ref="A1:G1"/>
    <mergeCell ref="A2:G2"/>
    <mergeCell ref="A3:G3"/>
    <mergeCell ref="A5:G5"/>
    <mergeCell ref="A7:A8"/>
    <mergeCell ref="B7:D7"/>
    <mergeCell ref="E7:E8"/>
    <mergeCell ref="F7:F8"/>
    <mergeCell ref="G7:G8"/>
    <mergeCell ref="A9:G9"/>
    <mergeCell ref="A42:G42"/>
    <mergeCell ref="F43:F44"/>
  </mergeCells>
  <hyperlinks>
    <hyperlink ref="A2" r:id="rId1"/>
  </hyperlinks>
  <pageMargins left="0.70866141732283472" right="0.70866141732283472" top="0.74803149606299213" bottom="0.74803149606299213" header="0" footer="0"/>
  <pageSetup paperSize="9"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000"/>
  <sheetViews>
    <sheetView workbookViewId="0">
      <selection sqref="A1:G64"/>
    </sheetView>
  </sheetViews>
  <sheetFormatPr defaultColWidth="14.42578125" defaultRowHeight="15" customHeight="1"/>
  <cols>
    <col min="1" max="1" width="37.28515625" customWidth="1"/>
    <col min="2" max="2" width="10.7109375" customWidth="1"/>
    <col min="3" max="4" width="8.7109375" customWidth="1"/>
    <col min="5" max="5" width="10" customWidth="1"/>
    <col min="6" max="6" width="32.7109375" customWidth="1"/>
    <col min="7" max="7" width="8.7109375" customWidth="1"/>
    <col min="8" max="8" width="6.140625" customWidth="1"/>
    <col min="9" max="9" width="3.85546875" customWidth="1"/>
    <col min="10" max="27" width="8.7109375" customWidth="1"/>
  </cols>
  <sheetData>
    <row r="1" spans="1:27" ht="51" customHeight="1">
      <c r="A1" s="148" t="s">
        <v>262</v>
      </c>
      <c r="B1" s="149"/>
      <c r="C1" s="149"/>
      <c r="D1" s="149"/>
      <c r="E1" s="149"/>
      <c r="F1" s="149"/>
      <c r="G1" s="150"/>
    </row>
    <row r="2" spans="1:27" ht="15" customHeight="1">
      <c r="A2" s="187"/>
      <c r="B2" s="152"/>
      <c r="C2" s="152"/>
      <c r="D2" s="152"/>
      <c r="E2" s="152"/>
      <c r="F2" s="152"/>
      <c r="G2" s="153"/>
    </row>
    <row r="3" spans="1:27" ht="12" customHeight="1">
      <c r="A3" s="151" t="s">
        <v>1</v>
      </c>
      <c r="B3" s="152"/>
      <c r="C3" s="152"/>
      <c r="D3" s="152"/>
      <c r="E3" s="152"/>
      <c r="F3" s="152"/>
      <c r="G3" s="153"/>
    </row>
    <row r="4" spans="1:27" ht="11.25" customHeight="1">
      <c r="A4" s="154"/>
      <c r="B4" s="155"/>
      <c r="C4" s="155"/>
      <c r="D4" s="155"/>
      <c r="E4" s="155"/>
      <c r="F4" s="155"/>
      <c r="G4" s="227"/>
    </row>
    <row r="5" spans="1:27" ht="12.75" customHeight="1">
      <c r="A5" s="228" t="s">
        <v>263</v>
      </c>
      <c r="B5" s="112"/>
      <c r="C5" s="112"/>
      <c r="D5" s="112"/>
      <c r="E5" s="112"/>
      <c r="F5" s="112"/>
      <c r="G5" s="218"/>
    </row>
    <row r="6" spans="1:27" ht="12.75" customHeight="1">
      <c r="A6" s="189"/>
      <c r="B6" s="190"/>
      <c r="C6" s="190"/>
      <c r="D6" s="190"/>
      <c r="E6" s="190"/>
      <c r="F6" s="190"/>
      <c r="G6" s="227"/>
    </row>
    <row r="7" spans="1:27" ht="19.5" customHeight="1">
      <c r="A7" s="159" t="s">
        <v>3</v>
      </c>
      <c r="B7" s="118" t="s">
        <v>4</v>
      </c>
      <c r="C7" s="113"/>
      <c r="D7" s="113"/>
      <c r="E7" s="119"/>
      <c r="F7" s="106" t="s">
        <v>145</v>
      </c>
      <c r="G7" s="160" t="s">
        <v>7</v>
      </c>
      <c r="H7" s="16"/>
      <c r="I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61.5" customHeight="1">
      <c r="A8" s="211"/>
      <c r="B8" s="77" t="s">
        <v>8</v>
      </c>
      <c r="C8" s="77" t="s">
        <v>9</v>
      </c>
      <c r="D8" s="77" t="s">
        <v>10</v>
      </c>
      <c r="E8" s="77" t="s">
        <v>264</v>
      </c>
      <c r="F8" s="135"/>
      <c r="G8" s="16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9.5" customHeight="1">
      <c r="A9" s="229" t="s">
        <v>265</v>
      </c>
      <c r="B9" s="117"/>
      <c r="C9" s="117"/>
      <c r="D9" s="117"/>
      <c r="E9" s="117"/>
      <c r="F9" s="117"/>
      <c r="G9" s="23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24" customHeight="1">
      <c r="A10" s="231" t="s">
        <v>266</v>
      </c>
      <c r="B10" s="36">
        <v>38</v>
      </c>
      <c r="C10" s="37">
        <v>1000</v>
      </c>
      <c r="D10" s="37">
        <v>300</v>
      </c>
      <c r="E10" s="36">
        <v>1.9</v>
      </c>
      <c r="F10" s="38" t="s">
        <v>267</v>
      </c>
      <c r="G10" s="85">
        <v>1090.4949732093628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24" customHeight="1">
      <c r="A11" s="232" t="s">
        <v>266</v>
      </c>
      <c r="B11" s="61">
        <v>38</v>
      </c>
      <c r="C11" s="6">
        <v>1000</v>
      </c>
      <c r="D11" s="6">
        <v>400</v>
      </c>
      <c r="E11" s="61">
        <v>2.2999999999999998</v>
      </c>
      <c r="F11" s="38" t="s">
        <v>267</v>
      </c>
      <c r="G11" s="85">
        <v>1382.4235812997549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24" customHeight="1">
      <c r="A12" s="232" t="s">
        <v>266</v>
      </c>
      <c r="B12" s="61">
        <v>38</v>
      </c>
      <c r="C12" s="6">
        <v>1000</v>
      </c>
      <c r="D12" s="6">
        <v>500</v>
      </c>
      <c r="E12" s="61">
        <v>3.3</v>
      </c>
      <c r="F12" s="38" t="s">
        <v>267</v>
      </c>
      <c r="G12" s="85">
        <v>1632.0707781717692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24" customHeight="1">
      <c r="A13" s="232" t="s">
        <v>266</v>
      </c>
      <c r="B13" s="61">
        <v>38</v>
      </c>
      <c r="C13" s="6">
        <v>1000</v>
      </c>
      <c r="D13" s="6">
        <v>600</v>
      </c>
      <c r="E13" s="61">
        <v>3.8</v>
      </c>
      <c r="F13" s="38" t="s">
        <v>267</v>
      </c>
      <c r="G13" s="85">
        <v>1912.9993426358074</v>
      </c>
      <c r="H13" s="16"/>
      <c r="I13" s="16"/>
      <c r="J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24" customHeight="1">
      <c r="A14" s="232" t="s">
        <v>266</v>
      </c>
      <c r="B14" s="61">
        <v>38</v>
      </c>
      <c r="C14" s="6">
        <v>1000</v>
      </c>
      <c r="D14" s="6">
        <v>800</v>
      </c>
      <c r="E14" s="61">
        <v>5.3</v>
      </c>
      <c r="F14" s="38" t="s">
        <v>267</v>
      </c>
      <c r="G14" s="85">
        <v>2403.1343654659581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24" customHeight="1">
      <c r="A15" s="229" t="s">
        <v>268</v>
      </c>
      <c r="B15" s="117"/>
      <c r="C15" s="117"/>
      <c r="D15" s="117"/>
      <c r="E15" s="117"/>
      <c r="F15" s="117"/>
      <c r="G15" s="233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24" customHeight="1">
      <c r="A16" s="234" t="s">
        <v>269</v>
      </c>
      <c r="B16" s="39">
        <v>38</v>
      </c>
      <c r="C16" s="39">
        <v>1200</v>
      </c>
      <c r="D16" s="39">
        <v>300</v>
      </c>
      <c r="E16" s="40">
        <v>4</v>
      </c>
      <c r="F16" s="38" t="s">
        <v>270</v>
      </c>
      <c r="G16" s="85">
        <v>1707.1452947480188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24" customHeight="1">
      <c r="A17" s="232" t="s">
        <v>269</v>
      </c>
      <c r="B17" s="6">
        <v>38</v>
      </c>
      <c r="C17" s="6">
        <v>1200</v>
      </c>
      <c r="D17" s="6">
        <v>400</v>
      </c>
      <c r="E17" s="61">
        <v>4.7</v>
      </c>
      <c r="F17" s="38" t="s">
        <v>270</v>
      </c>
      <c r="G17" s="85">
        <v>2096.0799289274887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24" customHeight="1">
      <c r="A18" s="232" t="s">
        <v>269</v>
      </c>
      <c r="B18" s="6">
        <v>38</v>
      </c>
      <c r="C18" s="6">
        <v>1200</v>
      </c>
      <c r="D18" s="6">
        <v>500</v>
      </c>
      <c r="E18" s="61">
        <v>5.4</v>
      </c>
      <c r="F18" s="38" t="s">
        <v>270</v>
      </c>
      <c r="G18" s="85">
        <v>2448.125652704377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24" customHeight="1">
      <c r="A19" s="232" t="s">
        <v>269</v>
      </c>
      <c r="B19" s="6">
        <v>38</v>
      </c>
      <c r="C19" s="6">
        <v>1200</v>
      </c>
      <c r="D19" s="6">
        <v>600</v>
      </c>
      <c r="E19" s="61">
        <v>6.2</v>
      </c>
      <c r="F19" s="38" t="s">
        <v>270</v>
      </c>
      <c r="G19" s="85">
        <v>2754.2296518723047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24" customHeight="1">
      <c r="A20" s="229" t="s">
        <v>271</v>
      </c>
      <c r="B20" s="117"/>
      <c r="C20" s="117"/>
      <c r="D20" s="117"/>
      <c r="E20" s="117"/>
      <c r="F20" s="117"/>
      <c r="G20" s="23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29.25" customHeight="1">
      <c r="A21" s="235" t="s">
        <v>272</v>
      </c>
      <c r="B21" s="39" t="s">
        <v>273</v>
      </c>
      <c r="C21" s="39">
        <v>300</v>
      </c>
      <c r="D21" s="40">
        <v>2060</v>
      </c>
      <c r="E21" s="40">
        <v>3.8</v>
      </c>
      <c r="F21" s="41" t="s">
        <v>274</v>
      </c>
      <c r="G21" s="85">
        <v>3153.2428298505702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29.25" customHeight="1">
      <c r="A22" s="235" t="s">
        <v>275</v>
      </c>
      <c r="B22" s="6" t="s">
        <v>273</v>
      </c>
      <c r="C22" s="6">
        <v>400</v>
      </c>
      <c r="D22" s="6">
        <v>2060</v>
      </c>
      <c r="E22" s="61">
        <v>4.2</v>
      </c>
      <c r="F22" s="41" t="s">
        <v>276</v>
      </c>
      <c r="G22" s="85">
        <v>3294.8774364090632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29.25" customHeight="1">
      <c r="A23" s="235" t="s">
        <v>277</v>
      </c>
      <c r="B23" s="6" t="s">
        <v>273</v>
      </c>
      <c r="C23" s="6">
        <v>500</v>
      </c>
      <c r="D23" s="6">
        <v>2060</v>
      </c>
      <c r="E23" s="61">
        <v>4.5</v>
      </c>
      <c r="F23" s="41" t="s">
        <v>278</v>
      </c>
      <c r="G23" s="85">
        <v>3458.6432088079764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29.25" customHeight="1">
      <c r="A24" s="235" t="s">
        <v>279</v>
      </c>
      <c r="B24" s="6" t="s">
        <v>273</v>
      </c>
      <c r="C24" s="6">
        <v>600</v>
      </c>
      <c r="D24" s="6">
        <v>2060</v>
      </c>
      <c r="E24" s="61">
        <v>4.9000000000000004</v>
      </c>
      <c r="F24" s="41" t="s">
        <v>280</v>
      </c>
      <c r="G24" s="85">
        <v>3623.1110375282369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29.25" customHeight="1">
      <c r="A25" s="235" t="s">
        <v>281</v>
      </c>
      <c r="B25" s="6" t="s">
        <v>273</v>
      </c>
      <c r="C25" s="6">
        <v>800</v>
      </c>
      <c r="D25" s="6">
        <v>2060</v>
      </c>
      <c r="E25" s="61">
        <v>5.5</v>
      </c>
      <c r="F25" s="41" t="s">
        <v>282</v>
      </c>
      <c r="G25" s="85">
        <v>3945.1110103129413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29.25" customHeight="1">
      <c r="A26" s="235" t="s">
        <v>283</v>
      </c>
      <c r="B26" s="39" t="s">
        <v>273</v>
      </c>
      <c r="C26" s="39">
        <v>300</v>
      </c>
      <c r="D26" s="39">
        <v>2485</v>
      </c>
      <c r="E26" s="40">
        <v>4.7</v>
      </c>
      <c r="F26" s="41" t="s">
        <v>284</v>
      </c>
      <c r="G26" s="85">
        <v>3993.9889285489944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29.25" customHeight="1">
      <c r="A27" s="235" t="s">
        <v>285</v>
      </c>
      <c r="B27" s="61" t="s">
        <v>273</v>
      </c>
      <c r="C27" s="61">
        <v>400</v>
      </c>
      <c r="D27" s="61">
        <v>2485</v>
      </c>
      <c r="E27" s="61">
        <v>5.2</v>
      </c>
      <c r="F27" s="41" t="s">
        <v>286</v>
      </c>
      <c r="G27" s="85">
        <v>4183.665446252141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29.25" customHeight="1">
      <c r="A28" s="235" t="s">
        <v>287</v>
      </c>
      <c r="B28" s="61" t="s">
        <v>273</v>
      </c>
      <c r="C28" s="61">
        <v>500</v>
      </c>
      <c r="D28" s="61">
        <v>2485</v>
      </c>
      <c r="E28" s="61">
        <v>5.7</v>
      </c>
      <c r="F28" s="41" t="s">
        <v>288</v>
      </c>
      <c r="G28" s="85">
        <v>4401.1796457337623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29.25" customHeight="1">
      <c r="A29" s="235" t="s">
        <v>289</v>
      </c>
      <c r="B29" s="61" t="s">
        <v>273</v>
      </c>
      <c r="C29" s="61">
        <v>600</v>
      </c>
      <c r="D29" s="61">
        <v>2485</v>
      </c>
      <c r="E29" s="61">
        <v>6.2</v>
      </c>
      <c r="F29" s="41" t="s">
        <v>290</v>
      </c>
      <c r="G29" s="85">
        <v>4615.8088823665948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29.25" customHeight="1">
      <c r="A30" s="235" t="s">
        <v>291</v>
      </c>
      <c r="B30" s="61" t="s">
        <v>273</v>
      </c>
      <c r="C30" s="61">
        <v>800</v>
      </c>
      <c r="D30" s="61">
        <v>2485</v>
      </c>
      <c r="E30" s="61">
        <v>7</v>
      </c>
      <c r="F30" s="41" t="s">
        <v>292</v>
      </c>
      <c r="G30" s="85">
        <v>5049.0084281970458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29.25" customHeight="1">
      <c r="A31" s="236" t="s">
        <v>293</v>
      </c>
      <c r="B31" s="40" t="s">
        <v>273</v>
      </c>
      <c r="C31" s="40">
        <v>300</v>
      </c>
      <c r="D31" s="40">
        <v>2964</v>
      </c>
      <c r="E31" s="40">
        <v>7</v>
      </c>
      <c r="F31" s="41" t="s">
        <v>294</v>
      </c>
      <c r="G31" s="85">
        <v>5315.0840394377983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29.25" customHeight="1">
      <c r="A32" s="236" t="s">
        <v>295</v>
      </c>
      <c r="B32" s="61" t="s">
        <v>273</v>
      </c>
      <c r="C32" s="61">
        <v>400</v>
      </c>
      <c r="D32" s="61">
        <v>2964</v>
      </c>
      <c r="E32" s="61">
        <v>7.7</v>
      </c>
      <c r="F32" s="41" t="s">
        <v>296</v>
      </c>
      <c r="G32" s="85">
        <v>5546.7481482212788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29.25" customHeight="1">
      <c r="A33" s="236" t="s">
        <v>297</v>
      </c>
      <c r="B33" s="61" t="s">
        <v>273</v>
      </c>
      <c r="C33" s="61">
        <v>500</v>
      </c>
      <c r="D33" s="61">
        <v>2964</v>
      </c>
      <c r="E33" s="61">
        <v>8.3000000000000007</v>
      </c>
      <c r="F33" s="41" t="s">
        <v>298</v>
      </c>
      <c r="G33" s="85">
        <v>5817.7457218931977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29.25" customHeight="1">
      <c r="A34" s="236" t="s">
        <v>299</v>
      </c>
      <c r="B34" s="61" t="s">
        <v>273</v>
      </c>
      <c r="C34" s="61">
        <v>600</v>
      </c>
      <c r="D34" s="61">
        <v>2964</v>
      </c>
      <c r="E34" s="61">
        <v>8.9</v>
      </c>
      <c r="F34" s="41" t="s">
        <v>300</v>
      </c>
      <c r="G34" s="85">
        <v>6092.445395060362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29.25" customHeight="1">
      <c r="A35" s="236" t="s">
        <v>301</v>
      </c>
      <c r="B35" s="61" t="s">
        <v>273</v>
      </c>
      <c r="C35" s="61">
        <v>800</v>
      </c>
      <c r="D35" s="61">
        <v>2964</v>
      </c>
      <c r="E35" s="61">
        <v>10</v>
      </c>
      <c r="F35" s="41" t="s">
        <v>302</v>
      </c>
      <c r="G35" s="85">
        <v>6632.9284006186153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7.5" customHeight="1">
      <c r="A36" s="237" t="s">
        <v>572</v>
      </c>
      <c r="B36" s="113"/>
      <c r="C36" s="113"/>
      <c r="D36" s="113"/>
      <c r="E36" s="113"/>
      <c r="F36" s="113"/>
      <c r="G36" s="195"/>
    </row>
    <row r="37" spans="1:27" ht="24" customHeight="1">
      <c r="A37" s="238"/>
      <c r="B37" s="152"/>
      <c r="C37" s="152"/>
      <c r="D37" s="152"/>
      <c r="E37" s="152"/>
      <c r="F37" s="152"/>
      <c r="G37" s="218"/>
    </row>
    <row r="38" spans="1:27" ht="24" customHeight="1">
      <c r="A38" s="238"/>
      <c r="B38" s="152"/>
      <c r="C38" s="152"/>
      <c r="D38" s="152"/>
      <c r="E38" s="152"/>
      <c r="F38" s="152"/>
      <c r="G38" s="218"/>
    </row>
    <row r="39" spans="1:27" ht="17.25" customHeight="1">
      <c r="A39" s="239"/>
      <c r="B39" s="120"/>
      <c r="C39" s="120"/>
      <c r="D39" s="120"/>
      <c r="E39" s="120"/>
      <c r="F39" s="120"/>
      <c r="G39" s="24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24" customHeight="1">
      <c r="A40" s="229" t="s">
        <v>303</v>
      </c>
      <c r="B40" s="117"/>
      <c r="C40" s="117"/>
      <c r="D40" s="117"/>
      <c r="E40" s="117"/>
      <c r="F40" s="117"/>
      <c r="G40" s="230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36" customHeight="1">
      <c r="A41" s="231" t="s">
        <v>304</v>
      </c>
      <c r="B41" s="37">
        <v>2060</v>
      </c>
      <c r="C41" s="37">
        <v>1266</v>
      </c>
      <c r="D41" s="39">
        <v>300</v>
      </c>
      <c r="E41" s="39">
        <f>E21*2+E16*4</f>
        <v>23.6</v>
      </c>
      <c r="F41" s="38" t="s">
        <v>305</v>
      </c>
      <c r="G41" s="241">
        <f>G21*2+G16*4</f>
        <v>13135.066838693216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36" customHeight="1">
      <c r="A42" s="231" t="s">
        <v>306</v>
      </c>
      <c r="B42" s="37">
        <v>2060</v>
      </c>
      <c r="C42" s="37">
        <v>1266</v>
      </c>
      <c r="D42" s="36">
        <v>300</v>
      </c>
      <c r="E42" s="39">
        <f>E21+E16*4</f>
        <v>19.8</v>
      </c>
      <c r="F42" s="38" t="s">
        <v>307</v>
      </c>
      <c r="G42" s="241">
        <f>G21+G16*4</f>
        <v>9981.8240088426464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36" customHeight="1">
      <c r="A43" s="231" t="s">
        <v>308</v>
      </c>
      <c r="B43" s="37">
        <v>2060</v>
      </c>
      <c r="C43" s="37">
        <v>1266</v>
      </c>
      <c r="D43" s="39">
        <v>400</v>
      </c>
      <c r="E43" s="39">
        <f>E22*2+E17*4</f>
        <v>27.200000000000003</v>
      </c>
      <c r="F43" s="38" t="s">
        <v>309</v>
      </c>
      <c r="G43" s="241">
        <f>G22*2+G17*4</f>
        <v>14974.074588528081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36" customHeight="1">
      <c r="A44" s="231" t="s">
        <v>310</v>
      </c>
      <c r="B44" s="37">
        <v>2060</v>
      </c>
      <c r="C44" s="37">
        <v>1266</v>
      </c>
      <c r="D44" s="39">
        <v>400</v>
      </c>
      <c r="E44" s="39">
        <f>E22+E17*4</f>
        <v>23</v>
      </c>
      <c r="F44" s="38" t="s">
        <v>311</v>
      </c>
      <c r="G44" s="241">
        <f>G22+G17*4</f>
        <v>11679.197152119017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36" customHeight="1">
      <c r="A45" s="231" t="s">
        <v>312</v>
      </c>
      <c r="B45" s="37">
        <v>2060</v>
      </c>
      <c r="C45" s="37">
        <v>1266</v>
      </c>
      <c r="D45" s="39">
        <v>500</v>
      </c>
      <c r="E45" s="39">
        <f>E23*2+E18*4</f>
        <v>30.6</v>
      </c>
      <c r="F45" s="38" t="s">
        <v>313</v>
      </c>
      <c r="G45" s="241">
        <f>G23*2+G18*4</f>
        <v>16709.789028433461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36" customHeight="1">
      <c r="A46" s="231" t="s">
        <v>314</v>
      </c>
      <c r="B46" s="37">
        <v>2060</v>
      </c>
      <c r="C46" s="37">
        <v>1266</v>
      </c>
      <c r="D46" s="39">
        <v>500</v>
      </c>
      <c r="E46" s="39">
        <f>E23+E18*4</f>
        <v>26.1</v>
      </c>
      <c r="F46" s="38" t="s">
        <v>315</v>
      </c>
      <c r="G46" s="241">
        <f>G23+G18*4</f>
        <v>13251.145819625484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36" customHeight="1">
      <c r="A47" s="231" t="s">
        <v>316</v>
      </c>
      <c r="B47" s="37">
        <v>2060</v>
      </c>
      <c r="C47" s="37">
        <v>1266</v>
      </c>
      <c r="D47" s="39">
        <v>600</v>
      </c>
      <c r="E47" s="39">
        <f>E24*2+E19*4</f>
        <v>34.6</v>
      </c>
      <c r="F47" s="38" t="s">
        <v>317</v>
      </c>
      <c r="G47" s="241">
        <f>G24*2+G19*4</f>
        <v>18263.140682545694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36" customHeight="1">
      <c r="A48" s="231" t="s">
        <v>318</v>
      </c>
      <c r="B48" s="37">
        <v>2060</v>
      </c>
      <c r="C48" s="37">
        <v>1266</v>
      </c>
      <c r="D48" s="39">
        <v>600</v>
      </c>
      <c r="E48" s="39">
        <f>E24+E19*4</f>
        <v>29.700000000000003</v>
      </c>
      <c r="F48" s="38" t="s">
        <v>319</v>
      </c>
      <c r="G48" s="241">
        <f>G24+G19*4</f>
        <v>14640.029645017456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6" customHeight="1">
      <c r="A49" s="231" t="s">
        <v>320</v>
      </c>
      <c r="B49" s="37">
        <v>2485</v>
      </c>
      <c r="C49" s="37">
        <v>1266</v>
      </c>
      <c r="D49" s="39">
        <v>300</v>
      </c>
      <c r="E49" s="39">
        <f>E26*2+E16*4</f>
        <v>25.4</v>
      </c>
      <c r="F49" s="38" t="s">
        <v>321</v>
      </c>
      <c r="G49" s="241">
        <f>G26*2+G16*4</f>
        <v>14816.559036090064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36" customHeight="1">
      <c r="A50" s="231" t="s">
        <v>322</v>
      </c>
      <c r="B50" s="37">
        <v>2485</v>
      </c>
      <c r="C50" s="37">
        <v>1266</v>
      </c>
      <c r="D50" s="36">
        <v>300</v>
      </c>
      <c r="E50" s="39">
        <f>E26+E16*4</f>
        <v>20.7</v>
      </c>
      <c r="F50" s="38" t="s">
        <v>323</v>
      </c>
      <c r="G50" s="241">
        <f>G26+G16*4</f>
        <v>10822.570107541069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36" customHeight="1">
      <c r="A51" s="231" t="s">
        <v>324</v>
      </c>
      <c r="B51" s="37">
        <v>2485</v>
      </c>
      <c r="C51" s="37">
        <v>1266</v>
      </c>
      <c r="D51" s="39">
        <v>400</v>
      </c>
      <c r="E51" s="39">
        <f>E27*2+E17*4</f>
        <v>29.200000000000003</v>
      </c>
      <c r="F51" s="38" t="s">
        <v>325</v>
      </c>
      <c r="G51" s="241">
        <f>G27*2+G17*4</f>
        <v>16751.650608214237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36" customHeight="1">
      <c r="A52" s="231" t="s">
        <v>326</v>
      </c>
      <c r="B52" s="37">
        <v>2485</v>
      </c>
      <c r="C52" s="37">
        <v>1266</v>
      </c>
      <c r="D52" s="39">
        <v>400</v>
      </c>
      <c r="E52" s="39">
        <f>E27+E17*4</f>
        <v>24</v>
      </c>
      <c r="F52" s="38" t="s">
        <v>327</v>
      </c>
      <c r="G52" s="241">
        <f>G27+G17*4</f>
        <v>12567.985161962097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36" customHeight="1">
      <c r="A53" s="231" t="s">
        <v>328</v>
      </c>
      <c r="B53" s="37">
        <v>2485</v>
      </c>
      <c r="C53" s="37">
        <v>1266</v>
      </c>
      <c r="D53" s="39">
        <v>500</v>
      </c>
      <c r="E53" s="39">
        <f>E28*2+E18*4</f>
        <v>33</v>
      </c>
      <c r="F53" s="38" t="s">
        <v>329</v>
      </c>
      <c r="G53" s="241">
        <f>G28*2+G18*4</f>
        <v>18594.861902285033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36" customHeight="1">
      <c r="A54" s="231" t="s">
        <v>330</v>
      </c>
      <c r="B54" s="37">
        <v>2485</v>
      </c>
      <c r="C54" s="37">
        <v>1266</v>
      </c>
      <c r="D54" s="39">
        <v>500</v>
      </c>
      <c r="E54" s="39">
        <f>E28+E18*4</f>
        <v>27.3</v>
      </c>
      <c r="F54" s="38" t="s">
        <v>331</v>
      </c>
      <c r="G54" s="241">
        <f>G28+G18*4</f>
        <v>14193.68225655127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36" customHeight="1">
      <c r="A55" s="231" t="s">
        <v>332</v>
      </c>
      <c r="B55" s="37">
        <v>2485</v>
      </c>
      <c r="C55" s="37">
        <v>1266</v>
      </c>
      <c r="D55" s="39">
        <v>600</v>
      </c>
      <c r="E55" s="39">
        <f>E29*2+E19*4</f>
        <v>37.200000000000003</v>
      </c>
      <c r="F55" s="38" t="s">
        <v>333</v>
      </c>
      <c r="G55" s="241">
        <f>G29*2+G19*4</f>
        <v>20248.536372222406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36" customHeight="1">
      <c r="A56" s="231" t="s">
        <v>334</v>
      </c>
      <c r="B56" s="37">
        <v>2485</v>
      </c>
      <c r="C56" s="37">
        <v>1266</v>
      </c>
      <c r="D56" s="39">
        <v>600</v>
      </c>
      <c r="E56" s="39">
        <f>E29+E19*4</f>
        <v>31</v>
      </c>
      <c r="F56" s="38" t="s">
        <v>335</v>
      </c>
      <c r="G56" s="241">
        <f>G29+G19*4</f>
        <v>15632.727489855813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36" customHeight="1">
      <c r="A57" s="231" t="s">
        <v>336</v>
      </c>
      <c r="B57" s="37">
        <v>2964</v>
      </c>
      <c r="C57" s="37">
        <v>1266</v>
      </c>
      <c r="D57" s="39">
        <v>300</v>
      </c>
      <c r="E57" s="39">
        <f>E31*2+E16*4</f>
        <v>30</v>
      </c>
      <c r="F57" s="38" t="s">
        <v>337</v>
      </c>
      <c r="G57" s="241">
        <f>G31*2+G16*4</f>
        <v>17458.749257867672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6" customHeight="1">
      <c r="A58" s="231" t="s">
        <v>338</v>
      </c>
      <c r="B58" s="37">
        <v>2964</v>
      </c>
      <c r="C58" s="37">
        <v>1266</v>
      </c>
      <c r="D58" s="36">
        <v>300</v>
      </c>
      <c r="E58" s="39">
        <f>E31+E16*4</f>
        <v>23</v>
      </c>
      <c r="F58" s="38" t="s">
        <v>339</v>
      </c>
      <c r="G58" s="241">
        <f>G31+G16*4</f>
        <v>12143.665218429873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36" customHeight="1">
      <c r="A59" s="231" t="s">
        <v>340</v>
      </c>
      <c r="B59" s="37">
        <v>2964</v>
      </c>
      <c r="C59" s="37">
        <v>1266</v>
      </c>
      <c r="D59" s="39">
        <v>400</v>
      </c>
      <c r="E59" s="39">
        <f>E32*2+E17*4</f>
        <v>34.200000000000003</v>
      </c>
      <c r="F59" s="38" t="s">
        <v>341</v>
      </c>
      <c r="G59" s="241">
        <f>G32*2+G17*4</f>
        <v>19477.816012152514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36" customHeight="1">
      <c r="A60" s="231" t="s">
        <v>342</v>
      </c>
      <c r="B60" s="37">
        <v>2964</v>
      </c>
      <c r="C60" s="37">
        <v>1266</v>
      </c>
      <c r="D60" s="39">
        <v>400</v>
      </c>
      <c r="E60" s="39">
        <f>E32+E17*4</f>
        <v>26.5</v>
      </c>
      <c r="F60" s="38" t="s">
        <v>343</v>
      </c>
      <c r="G60" s="241">
        <f>G32+G17*4</f>
        <v>13931.067863931234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36" customHeight="1">
      <c r="A61" s="231" t="s">
        <v>344</v>
      </c>
      <c r="B61" s="37">
        <v>2964</v>
      </c>
      <c r="C61" s="37">
        <v>1266</v>
      </c>
      <c r="D61" s="39">
        <v>500</v>
      </c>
      <c r="E61" s="39">
        <f>E33*2+E18*4</f>
        <v>38.200000000000003</v>
      </c>
      <c r="F61" s="38" t="s">
        <v>345</v>
      </c>
      <c r="G61" s="241">
        <f>G33*2+G18*4</f>
        <v>21427.994054603903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36" customHeight="1">
      <c r="A62" s="231" t="s">
        <v>346</v>
      </c>
      <c r="B62" s="37">
        <v>2964</v>
      </c>
      <c r="C62" s="37">
        <v>1266</v>
      </c>
      <c r="D62" s="39">
        <v>500</v>
      </c>
      <c r="E62" s="39">
        <f>E33+E18*4</f>
        <v>29.900000000000002</v>
      </c>
      <c r="F62" s="38" t="s">
        <v>347</v>
      </c>
      <c r="G62" s="241">
        <f>G33+G18*4</f>
        <v>15610.248332710706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36" customHeight="1">
      <c r="A63" s="231" t="s">
        <v>348</v>
      </c>
      <c r="B63" s="37">
        <v>2964</v>
      </c>
      <c r="C63" s="37">
        <v>1266</v>
      </c>
      <c r="D63" s="39">
        <v>600</v>
      </c>
      <c r="E63" s="39">
        <f>E34*2+E19*4</f>
        <v>42.6</v>
      </c>
      <c r="F63" s="38" t="s">
        <v>349</v>
      </c>
      <c r="G63" s="241">
        <f>G34*2+G19*4</f>
        <v>23201.809397609941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36" customHeight="1">
      <c r="A64" s="242" t="s">
        <v>350</v>
      </c>
      <c r="B64" s="243">
        <v>2964</v>
      </c>
      <c r="C64" s="243">
        <v>1266</v>
      </c>
      <c r="D64" s="244">
        <v>600</v>
      </c>
      <c r="E64" s="244">
        <f>E34+E19*4</f>
        <v>33.700000000000003</v>
      </c>
      <c r="F64" s="245" t="s">
        <v>351</v>
      </c>
      <c r="G64" s="246">
        <f>G34+G19*4</f>
        <v>17109.364002549581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40:G40"/>
    <mergeCell ref="A1:G1"/>
    <mergeCell ref="A2:G2"/>
    <mergeCell ref="A3:G3"/>
    <mergeCell ref="A5:G5"/>
    <mergeCell ref="A7:A8"/>
    <mergeCell ref="F7:F8"/>
    <mergeCell ref="G7:G8"/>
    <mergeCell ref="B7:E7"/>
    <mergeCell ref="A9:G9"/>
    <mergeCell ref="A15:F15"/>
    <mergeCell ref="A20:F20"/>
    <mergeCell ref="A36:G39"/>
  </mergeCells>
  <hyperlinks>
    <hyperlink ref="A3" r:id="rId1"/>
  </hyperlinks>
  <pageMargins left="0.51181102362204722" right="0" top="0.74803149606299213" bottom="0.74803149606299213" header="0" footer="0"/>
  <pageSetup paperSize="9" scale="65" orientation="portrait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00"/>
  <sheetViews>
    <sheetView workbookViewId="0">
      <selection sqref="A1:H115"/>
    </sheetView>
  </sheetViews>
  <sheetFormatPr defaultColWidth="14.42578125" defaultRowHeight="15" customHeight="1"/>
  <cols>
    <col min="1" max="1" width="23.140625" customWidth="1"/>
    <col min="2" max="6" width="8.7109375" customWidth="1"/>
    <col min="7" max="7" width="23" customWidth="1"/>
    <col min="8" max="8" width="13" customWidth="1"/>
    <col min="9" max="26" width="8.7109375" customWidth="1"/>
  </cols>
  <sheetData>
    <row r="1" spans="1:9" ht="51.75" customHeight="1">
      <c r="A1" s="148" t="s">
        <v>352</v>
      </c>
      <c r="B1" s="149"/>
      <c r="C1" s="149"/>
      <c r="D1" s="149"/>
      <c r="E1" s="149"/>
      <c r="F1" s="149"/>
      <c r="G1" s="149"/>
      <c r="H1" s="150"/>
      <c r="I1" s="183"/>
    </row>
    <row r="2" spans="1:9" ht="12.75" customHeight="1">
      <c r="A2" s="247"/>
      <c r="B2" s="248"/>
      <c r="C2" s="248"/>
      <c r="D2" s="248"/>
      <c r="E2" s="248"/>
      <c r="F2" s="248"/>
      <c r="G2" s="248"/>
      <c r="H2" s="249"/>
      <c r="I2" s="184"/>
    </row>
    <row r="3" spans="1:9" ht="12.75" customHeight="1">
      <c r="A3" s="151" t="s">
        <v>1</v>
      </c>
      <c r="B3" s="152"/>
      <c r="C3" s="152"/>
      <c r="D3" s="152"/>
      <c r="E3" s="152"/>
      <c r="F3" s="152"/>
      <c r="G3" s="152"/>
      <c r="H3" s="153"/>
      <c r="I3" s="184"/>
    </row>
    <row r="4" spans="1:9" ht="12.75" customHeight="1">
      <c r="A4" s="154"/>
      <c r="B4" s="155"/>
      <c r="C4" s="155"/>
      <c r="D4" s="155"/>
      <c r="E4" s="155"/>
      <c r="F4" s="250"/>
      <c r="G4" s="251"/>
      <c r="H4" s="252"/>
      <c r="I4" s="184"/>
    </row>
    <row r="5" spans="1:9" ht="12.75" customHeight="1">
      <c r="A5" s="200" t="s">
        <v>353</v>
      </c>
      <c r="B5" s="105"/>
      <c r="C5" s="105"/>
      <c r="D5" s="105"/>
      <c r="E5" s="105"/>
      <c r="F5" s="105"/>
      <c r="G5" s="105"/>
      <c r="H5" s="158"/>
      <c r="I5" s="68"/>
    </row>
    <row r="6" spans="1:9" ht="41.25" customHeight="1" thickBot="1">
      <c r="A6" s="253" t="s">
        <v>354</v>
      </c>
      <c r="B6" s="124" t="s">
        <v>4</v>
      </c>
      <c r="C6" s="105"/>
      <c r="D6" s="105"/>
      <c r="E6" s="114"/>
      <c r="F6" s="125" t="s">
        <v>355</v>
      </c>
      <c r="G6" s="121" t="s">
        <v>356</v>
      </c>
      <c r="H6" s="254" t="s">
        <v>7</v>
      </c>
      <c r="I6" s="68"/>
    </row>
    <row r="7" spans="1:9" ht="54" customHeight="1">
      <c r="A7" s="255"/>
      <c r="B7" s="75" t="s">
        <v>8</v>
      </c>
      <c r="C7" s="43" t="s">
        <v>9</v>
      </c>
      <c r="D7" s="75" t="s">
        <v>10</v>
      </c>
      <c r="E7" s="76" t="s">
        <v>357</v>
      </c>
      <c r="F7" s="122"/>
      <c r="G7" s="122"/>
      <c r="H7" s="256"/>
      <c r="I7" s="68"/>
    </row>
    <row r="8" spans="1:9" ht="12.75" customHeight="1">
      <c r="A8" s="130" t="s">
        <v>358</v>
      </c>
      <c r="B8" s="131"/>
      <c r="C8" s="131"/>
      <c r="D8" s="131"/>
      <c r="E8" s="131"/>
      <c r="F8" s="131"/>
      <c r="G8" s="131"/>
      <c r="H8" s="131"/>
      <c r="I8" s="68"/>
    </row>
    <row r="9" spans="1:9" ht="48" customHeight="1">
      <c r="A9" s="257" t="s">
        <v>359</v>
      </c>
      <c r="B9" s="74">
        <v>2000</v>
      </c>
      <c r="C9" s="58">
        <v>1200</v>
      </c>
      <c r="D9" s="58">
        <v>600</v>
      </c>
      <c r="E9" s="58">
        <f>E84*2+E107*6+E94*3</f>
        <v>39.4</v>
      </c>
      <c r="F9" s="74">
        <v>3</v>
      </c>
      <c r="G9" s="58" t="s">
        <v>360</v>
      </c>
      <c r="H9" s="166">
        <f>H84*2+H107*3+H94*3</f>
        <v>21039.4</v>
      </c>
      <c r="I9" s="68"/>
    </row>
    <row r="10" spans="1:9" ht="48" customHeight="1">
      <c r="A10" s="257" t="s">
        <v>361</v>
      </c>
      <c r="B10" s="12">
        <v>2000</v>
      </c>
      <c r="C10" s="58">
        <v>1200</v>
      </c>
      <c r="D10" s="58">
        <v>600</v>
      </c>
      <c r="E10" s="71">
        <f>E84+E107*6+E94*3</f>
        <v>32</v>
      </c>
      <c r="F10" s="74">
        <v>3</v>
      </c>
      <c r="G10" s="58" t="s">
        <v>362</v>
      </c>
      <c r="H10" s="166">
        <f>H84+H107*3+H94*3</f>
        <v>17196.560000000001</v>
      </c>
      <c r="I10" s="68"/>
    </row>
    <row r="11" spans="1:9" ht="48" customHeight="1">
      <c r="A11" s="178" t="s">
        <v>363</v>
      </c>
      <c r="B11" s="12">
        <v>2000</v>
      </c>
      <c r="C11" s="6">
        <v>1200</v>
      </c>
      <c r="D11" s="6">
        <v>800</v>
      </c>
      <c r="E11" s="6">
        <f>E85*2+E107*6+E95*3</f>
        <v>43</v>
      </c>
      <c r="F11" s="12">
        <v>3</v>
      </c>
      <c r="G11" s="6" t="s">
        <v>364</v>
      </c>
      <c r="H11" s="168">
        <f>H85*2+H107*3+H95*3</f>
        <v>22064.28</v>
      </c>
      <c r="I11" s="68"/>
    </row>
    <row r="12" spans="1:9" ht="48" customHeight="1">
      <c r="A12" s="178" t="s">
        <v>365</v>
      </c>
      <c r="B12" s="12">
        <v>2000</v>
      </c>
      <c r="C12" s="6">
        <v>1200</v>
      </c>
      <c r="D12" s="6">
        <v>800</v>
      </c>
      <c r="E12" s="44">
        <f>E85+E107*6+E95*3</f>
        <v>35.599999999999994</v>
      </c>
      <c r="F12" s="12">
        <v>3</v>
      </c>
      <c r="G12" s="6" t="s">
        <v>366</v>
      </c>
      <c r="H12" s="168">
        <f>H85+H107*3+H95*3</f>
        <v>18205.8</v>
      </c>
      <c r="I12" s="68"/>
    </row>
    <row r="13" spans="1:9" ht="48" customHeight="1">
      <c r="A13" s="178" t="s">
        <v>367</v>
      </c>
      <c r="B13" s="12">
        <v>2000</v>
      </c>
      <c r="C13" s="6">
        <v>1200</v>
      </c>
      <c r="D13" s="6">
        <v>1000</v>
      </c>
      <c r="E13" s="6">
        <f>E86*2+E107*6+E96*3</f>
        <v>47.8</v>
      </c>
      <c r="F13" s="12">
        <v>3</v>
      </c>
      <c r="G13" s="39" t="s">
        <v>368</v>
      </c>
      <c r="H13" s="168">
        <f>H86*2+H107*3+H96*3</f>
        <v>24892.36</v>
      </c>
      <c r="I13" s="68"/>
    </row>
    <row r="14" spans="1:9" ht="48" customHeight="1">
      <c r="A14" s="178" t="s">
        <v>369</v>
      </c>
      <c r="B14" s="12">
        <v>2000</v>
      </c>
      <c r="C14" s="6">
        <v>1200</v>
      </c>
      <c r="D14" s="6">
        <v>1000</v>
      </c>
      <c r="E14" s="71">
        <f>E86+E107*6+E96*3</f>
        <v>39.799999999999997</v>
      </c>
      <c r="F14" s="74">
        <v>3</v>
      </c>
      <c r="G14" s="39" t="s">
        <v>370</v>
      </c>
      <c r="H14" s="166">
        <f>H86+H107*3+H96*3</f>
        <v>20745.920000000002</v>
      </c>
      <c r="I14" s="68"/>
    </row>
    <row r="15" spans="1:9" ht="48" customHeight="1">
      <c r="A15" s="257" t="s">
        <v>371</v>
      </c>
      <c r="B15" s="74">
        <v>2000</v>
      </c>
      <c r="C15" s="58">
        <v>1500</v>
      </c>
      <c r="D15" s="58">
        <v>600</v>
      </c>
      <c r="E15" s="58">
        <f>E84*2+E108*6+E97*3</f>
        <v>48.099999999999994</v>
      </c>
      <c r="F15" s="74">
        <v>3</v>
      </c>
      <c r="G15" s="58" t="s">
        <v>372</v>
      </c>
      <c r="H15" s="166">
        <f>H84*2+H108*3+H97*3</f>
        <v>23885.08</v>
      </c>
      <c r="I15" s="68"/>
    </row>
    <row r="16" spans="1:9" ht="48" customHeight="1">
      <c r="A16" s="257" t="s">
        <v>373</v>
      </c>
      <c r="B16" s="74">
        <v>2000</v>
      </c>
      <c r="C16" s="58">
        <v>1500</v>
      </c>
      <c r="D16" s="58">
        <v>600</v>
      </c>
      <c r="E16" s="71">
        <f>E84+E108*6+E97*3</f>
        <v>40.699999999999996</v>
      </c>
      <c r="F16" s="74">
        <v>3</v>
      </c>
      <c r="G16" s="58" t="s">
        <v>374</v>
      </c>
      <c r="H16" s="166">
        <f>H84+H108*3+H97*3</f>
        <v>20042.240000000002</v>
      </c>
      <c r="I16" s="68"/>
    </row>
    <row r="17" spans="1:9" ht="48" customHeight="1">
      <c r="A17" s="178" t="s">
        <v>375</v>
      </c>
      <c r="B17" s="12">
        <v>2000</v>
      </c>
      <c r="C17" s="6">
        <v>1500</v>
      </c>
      <c r="D17" s="6">
        <v>800</v>
      </c>
      <c r="E17" s="6">
        <f>E85*2+E108*6+E98*3</f>
        <v>52.599999999999994</v>
      </c>
      <c r="F17" s="12">
        <v>3</v>
      </c>
      <c r="G17" s="6" t="s">
        <v>376</v>
      </c>
      <c r="H17" s="168">
        <f>H85*2+H108*3+H98*3</f>
        <v>25158.36</v>
      </c>
      <c r="I17" s="68"/>
    </row>
    <row r="18" spans="1:9" ht="48" customHeight="1">
      <c r="A18" s="178" t="s">
        <v>377</v>
      </c>
      <c r="B18" s="12">
        <v>2000</v>
      </c>
      <c r="C18" s="6">
        <v>1500</v>
      </c>
      <c r="D18" s="6">
        <v>800</v>
      </c>
      <c r="E18" s="44">
        <f>E85+E108*6+E98*3</f>
        <v>45.199999999999996</v>
      </c>
      <c r="F18" s="12">
        <v>3</v>
      </c>
      <c r="G18" s="6" t="s">
        <v>378</v>
      </c>
      <c r="H18" s="168">
        <f>H85+H108*3+H98*3</f>
        <v>21299.88</v>
      </c>
      <c r="I18" s="68"/>
    </row>
    <row r="19" spans="1:9" ht="48" customHeight="1">
      <c r="A19" s="178" t="s">
        <v>379</v>
      </c>
      <c r="B19" s="12">
        <v>2000</v>
      </c>
      <c r="C19" s="6">
        <v>1500</v>
      </c>
      <c r="D19" s="6">
        <v>1000</v>
      </c>
      <c r="E19" s="6">
        <f>E86*2+E108*6+E99*3</f>
        <v>58.3</v>
      </c>
      <c r="F19" s="12">
        <v>3</v>
      </c>
      <c r="G19" s="39" t="s">
        <v>380</v>
      </c>
      <c r="H19" s="168">
        <f>H86*2+H108*3+H99*3</f>
        <v>28549.480000000003</v>
      </c>
      <c r="I19" s="68"/>
    </row>
    <row r="20" spans="1:9" ht="48" customHeight="1">
      <c r="A20" s="178" t="s">
        <v>381</v>
      </c>
      <c r="B20" s="12">
        <v>2000</v>
      </c>
      <c r="C20" s="6">
        <v>1500</v>
      </c>
      <c r="D20" s="6">
        <v>1000</v>
      </c>
      <c r="E20" s="44">
        <f>E86+E108*6+E99*3</f>
        <v>50.3</v>
      </c>
      <c r="F20" s="12">
        <v>3</v>
      </c>
      <c r="G20" s="39" t="s">
        <v>382</v>
      </c>
      <c r="H20" s="168">
        <f>H86+H108*3+H99*3</f>
        <v>24403.040000000001</v>
      </c>
      <c r="I20" s="68"/>
    </row>
    <row r="21" spans="1:9" ht="48" customHeight="1">
      <c r="A21" s="178" t="s">
        <v>383</v>
      </c>
      <c r="B21" s="12">
        <v>2000</v>
      </c>
      <c r="C21" s="6">
        <v>1800</v>
      </c>
      <c r="D21" s="6">
        <v>600</v>
      </c>
      <c r="E21" s="6">
        <f>E84*2+E109*6+E100*3</f>
        <v>53.8</v>
      </c>
      <c r="F21" s="12">
        <v>3</v>
      </c>
      <c r="G21" s="39" t="s">
        <v>384</v>
      </c>
      <c r="H21" s="168">
        <f>H84*2+H109*3+H100*3</f>
        <v>26919.760000000002</v>
      </c>
      <c r="I21" s="68"/>
    </row>
    <row r="22" spans="1:9" ht="48" customHeight="1">
      <c r="A22" s="178" t="s">
        <v>385</v>
      </c>
      <c r="B22" s="12">
        <v>2000</v>
      </c>
      <c r="C22" s="6">
        <v>1800</v>
      </c>
      <c r="D22" s="6">
        <v>600</v>
      </c>
      <c r="E22" s="44">
        <f>E84+E109*6+E100*3</f>
        <v>46.4</v>
      </c>
      <c r="F22" s="12">
        <v>3</v>
      </c>
      <c r="G22" s="39" t="s">
        <v>386</v>
      </c>
      <c r="H22" s="168">
        <f>H84+H109*3+H100*3</f>
        <v>23076.920000000002</v>
      </c>
      <c r="I22" s="68"/>
    </row>
    <row r="23" spans="1:9" ht="48" customHeight="1">
      <c r="A23" s="178" t="s">
        <v>387</v>
      </c>
      <c r="B23" s="12">
        <v>2000</v>
      </c>
      <c r="C23" s="6">
        <v>1800</v>
      </c>
      <c r="D23" s="6">
        <v>800</v>
      </c>
      <c r="E23" s="6">
        <f>E85*2+E109*6+E101*3</f>
        <v>59.2</v>
      </c>
      <c r="F23" s="12">
        <v>3</v>
      </c>
      <c r="G23" s="39" t="s">
        <v>388</v>
      </c>
      <c r="H23" s="168">
        <f>H85*2+H109*3+H101*3</f>
        <v>28441.439999999999</v>
      </c>
      <c r="I23" s="68"/>
    </row>
    <row r="24" spans="1:9" ht="48" customHeight="1">
      <c r="A24" s="178" t="s">
        <v>389</v>
      </c>
      <c r="B24" s="12">
        <v>2000</v>
      </c>
      <c r="C24" s="6">
        <v>1800</v>
      </c>
      <c r="D24" s="6">
        <v>800</v>
      </c>
      <c r="E24" s="44">
        <f>E85+E109*6+E101*3</f>
        <v>51.800000000000004</v>
      </c>
      <c r="F24" s="12">
        <v>3</v>
      </c>
      <c r="G24" s="39" t="s">
        <v>390</v>
      </c>
      <c r="H24" s="168">
        <f>H85+H109*3+H101*3</f>
        <v>24582.959999999999</v>
      </c>
      <c r="I24" s="68"/>
    </row>
    <row r="25" spans="1:9" ht="48" customHeight="1">
      <c r="A25" s="178" t="s">
        <v>391</v>
      </c>
      <c r="B25" s="12">
        <v>2000</v>
      </c>
      <c r="C25" s="6">
        <v>1800</v>
      </c>
      <c r="D25" s="6">
        <v>1000</v>
      </c>
      <c r="E25" s="6">
        <f>E86*2+E109*6+E102*3</f>
        <v>65.8</v>
      </c>
      <c r="F25" s="12">
        <v>3</v>
      </c>
      <c r="G25" s="39" t="s">
        <v>392</v>
      </c>
      <c r="H25" s="168">
        <f>H86*2+H109*3+H102*3</f>
        <v>32395.600000000002</v>
      </c>
      <c r="I25" s="68"/>
    </row>
    <row r="26" spans="1:9" ht="48" customHeight="1">
      <c r="A26" s="178" t="s">
        <v>393</v>
      </c>
      <c r="B26" s="12">
        <v>2000</v>
      </c>
      <c r="C26" s="6">
        <v>1800</v>
      </c>
      <c r="D26" s="6">
        <v>1000</v>
      </c>
      <c r="E26" s="44">
        <f>E86+E109*6+E102*3</f>
        <v>57.8</v>
      </c>
      <c r="F26" s="12">
        <v>3</v>
      </c>
      <c r="G26" s="39" t="s">
        <v>394</v>
      </c>
      <c r="H26" s="168">
        <f>H86+H109*3+H102*3</f>
        <v>28249.160000000003</v>
      </c>
      <c r="I26" s="68"/>
    </row>
    <row r="27" spans="1:9" ht="48" customHeight="1">
      <c r="A27" s="178" t="s">
        <v>395</v>
      </c>
      <c r="B27" s="12">
        <v>2000</v>
      </c>
      <c r="C27" s="6">
        <v>2100</v>
      </c>
      <c r="D27" s="6">
        <v>600</v>
      </c>
      <c r="E27" s="6">
        <f>E84*2+E110*6+E103*3</f>
        <v>64.900000000000006</v>
      </c>
      <c r="F27" s="12">
        <v>3</v>
      </c>
      <c r="G27" s="39" t="s">
        <v>396</v>
      </c>
      <c r="H27" s="168">
        <f>H84*2+H110*3+H103*3</f>
        <v>30311.440000000002</v>
      </c>
      <c r="I27" s="68"/>
    </row>
    <row r="28" spans="1:9" ht="48" customHeight="1">
      <c r="A28" s="178" t="s">
        <v>397</v>
      </c>
      <c r="B28" s="12">
        <v>2000</v>
      </c>
      <c r="C28" s="6">
        <v>2100</v>
      </c>
      <c r="D28" s="6">
        <v>600</v>
      </c>
      <c r="E28" s="44">
        <f>E84+E110*6+E103*3</f>
        <v>57.5</v>
      </c>
      <c r="F28" s="12">
        <v>3</v>
      </c>
      <c r="G28" s="39" t="s">
        <v>398</v>
      </c>
      <c r="H28" s="168">
        <f>H84+H110*3+H103*3</f>
        <v>26468.600000000002</v>
      </c>
      <c r="I28" s="68"/>
    </row>
    <row r="29" spans="1:9" ht="48" customHeight="1">
      <c r="A29" s="178" t="s">
        <v>399</v>
      </c>
      <c r="B29" s="12">
        <v>2000</v>
      </c>
      <c r="C29" s="6">
        <v>2100</v>
      </c>
      <c r="D29" s="6">
        <v>800</v>
      </c>
      <c r="E29" s="6">
        <f>E85*2+E110*6+E104*3</f>
        <v>71.2</v>
      </c>
      <c r="F29" s="12">
        <v>3</v>
      </c>
      <c r="G29" s="39" t="s">
        <v>400</v>
      </c>
      <c r="H29" s="168">
        <f>H85*2+H110*3+H104*3</f>
        <v>32081.52</v>
      </c>
      <c r="I29" s="68"/>
    </row>
    <row r="30" spans="1:9" ht="48" customHeight="1">
      <c r="A30" s="178" t="s">
        <v>401</v>
      </c>
      <c r="B30" s="12">
        <v>2000</v>
      </c>
      <c r="C30" s="6">
        <v>2100</v>
      </c>
      <c r="D30" s="6">
        <v>800</v>
      </c>
      <c r="E30" s="44">
        <f>E85+E110*6+E104*3</f>
        <v>63.8</v>
      </c>
      <c r="F30" s="12">
        <v>3</v>
      </c>
      <c r="G30" s="39" t="s">
        <v>402</v>
      </c>
      <c r="H30" s="172">
        <f>H85+H110*3+H104*3</f>
        <v>28223.040000000001</v>
      </c>
      <c r="I30" s="68"/>
    </row>
    <row r="31" spans="1:9" ht="48" customHeight="1">
      <c r="A31" s="258" t="s">
        <v>403</v>
      </c>
      <c r="B31" s="69">
        <v>2000</v>
      </c>
      <c r="C31" s="61">
        <v>2100</v>
      </c>
      <c r="D31" s="61">
        <v>1000</v>
      </c>
      <c r="E31" s="61">
        <f>E86*2+E110*6+E105*3</f>
        <v>78.7</v>
      </c>
      <c r="F31" s="69">
        <v>3</v>
      </c>
      <c r="G31" s="40" t="s">
        <v>404</v>
      </c>
      <c r="H31" s="172">
        <f>H86*2+H110*3+H105*3</f>
        <v>36598.720000000001</v>
      </c>
      <c r="I31" s="68"/>
    </row>
    <row r="32" spans="1:9" ht="48" customHeight="1">
      <c r="A32" s="178" t="s">
        <v>405</v>
      </c>
      <c r="B32" s="12">
        <v>2000</v>
      </c>
      <c r="C32" s="6">
        <v>2100</v>
      </c>
      <c r="D32" s="6">
        <v>1000</v>
      </c>
      <c r="E32" s="44">
        <f>E86+E110*6+E105*3</f>
        <v>70.7</v>
      </c>
      <c r="F32" s="12">
        <v>3</v>
      </c>
      <c r="G32" s="39" t="s">
        <v>406</v>
      </c>
      <c r="H32" s="168">
        <f>H86+H110*3+H105*3</f>
        <v>32452.280000000006</v>
      </c>
      <c r="I32" s="68"/>
    </row>
    <row r="33" spans="1:9" ht="12.75" customHeight="1">
      <c r="A33" s="259" t="s">
        <v>407</v>
      </c>
      <c r="B33" s="117"/>
      <c r="C33" s="117"/>
      <c r="D33" s="117"/>
      <c r="E33" s="117"/>
      <c r="F33" s="117"/>
      <c r="G33" s="117"/>
      <c r="H33" s="230"/>
      <c r="I33" s="68"/>
    </row>
    <row r="34" spans="1:9" ht="48" customHeight="1">
      <c r="A34" s="257" t="s">
        <v>408</v>
      </c>
      <c r="B34" s="74">
        <v>2500</v>
      </c>
      <c r="C34" s="58">
        <v>1200</v>
      </c>
      <c r="D34" s="58">
        <v>600</v>
      </c>
      <c r="E34" s="58">
        <f>E87*2+E107*8+E94*4</f>
        <v>50.800000000000004</v>
      </c>
      <c r="F34" s="74">
        <v>4</v>
      </c>
      <c r="G34" s="58" t="s">
        <v>409</v>
      </c>
      <c r="H34" s="166">
        <f>H87*2+H107*4+H94*4</f>
        <v>27041.760000000002</v>
      </c>
      <c r="I34" s="68"/>
    </row>
    <row r="35" spans="1:9" ht="48" customHeight="1">
      <c r="A35" s="257" t="s">
        <v>410</v>
      </c>
      <c r="B35" s="74">
        <v>2500</v>
      </c>
      <c r="C35" s="58">
        <v>1200</v>
      </c>
      <c r="D35" s="58">
        <v>600</v>
      </c>
      <c r="E35" s="71">
        <f>E87+E107*8+E94*4</f>
        <v>41.8</v>
      </c>
      <c r="F35" s="74">
        <v>4</v>
      </c>
      <c r="G35" s="58" t="s">
        <v>411</v>
      </c>
      <c r="H35" s="166">
        <f>H87+H107*4+H94*4</f>
        <v>22423.360000000001</v>
      </c>
      <c r="I35" s="68"/>
    </row>
    <row r="36" spans="1:9" ht="48" customHeight="1">
      <c r="A36" s="178" t="s">
        <v>412</v>
      </c>
      <c r="B36" s="12">
        <v>2500</v>
      </c>
      <c r="C36" s="6">
        <v>1200</v>
      </c>
      <c r="D36" s="6">
        <v>800</v>
      </c>
      <c r="E36" s="6">
        <f>E88*2+E107*8+E95*4</f>
        <v>55.999999999999993</v>
      </c>
      <c r="F36" s="12">
        <v>4</v>
      </c>
      <c r="G36" s="6" t="s">
        <v>413</v>
      </c>
      <c r="H36" s="168">
        <f>H88*2+H107*4+H95*4</f>
        <v>28567.120000000003</v>
      </c>
      <c r="I36" s="68"/>
    </row>
    <row r="37" spans="1:9" ht="48" customHeight="1">
      <c r="A37" s="178" t="s">
        <v>414</v>
      </c>
      <c r="B37" s="12">
        <v>2500</v>
      </c>
      <c r="C37" s="6">
        <v>1200</v>
      </c>
      <c r="D37" s="6">
        <v>800</v>
      </c>
      <c r="E37" s="44">
        <f>E88+E107*8+E95*4</f>
        <v>46.8</v>
      </c>
      <c r="F37" s="12">
        <v>4</v>
      </c>
      <c r="G37" s="6" t="s">
        <v>415</v>
      </c>
      <c r="H37" s="168">
        <f>H88+H107*4+H95*4</f>
        <v>23848.440000000002</v>
      </c>
      <c r="I37" s="68"/>
    </row>
    <row r="38" spans="1:9" ht="48" customHeight="1">
      <c r="A38" s="178" t="s">
        <v>416</v>
      </c>
      <c r="B38" s="12">
        <v>2500</v>
      </c>
      <c r="C38" s="6">
        <v>1200</v>
      </c>
      <c r="D38" s="6">
        <v>1000</v>
      </c>
      <c r="E38" s="6">
        <f>E89*2+E107*8+E96*4</f>
        <v>62.2</v>
      </c>
      <c r="F38" s="12">
        <v>4</v>
      </c>
      <c r="G38" s="6" t="s">
        <v>417</v>
      </c>
      <c r="H38" s="168">
        <f>H89*2+H107*4+H95*4</f>
        <v>29211.120000000003</v>
      </c>
      <c r="I38" s="68"/>
    </row>
    <row r="39" spans="1:9" ht="48" customHeight="1">
      <c r="A39" s="178" t="s">
        <v>418</v>
      </c>
      <c r="B39" s="12">
        <v>2500</v>
      </c>
      <c r="C39" s="6">
        <v>1200</v>
      </c>
      <c r="D39" s="6">
        <v>1000</v>
      </c>
      <c r="E39" s="44">
        <f>E89+E107*8+E96*4</f>
        <v>52.3</v>
      </c>
      <c r="F39" s="12">
        <v>4</v>
      </c>
      <c r="G39" s="6" t="s">
        <v>419</v>
      </c>
      <c r="H39" s="166">
        <f>H89+H107*4+H95*4</f>
        <v>24170.440000000002</v>
      </c>
      <c r="I39" s="68"/>
    </row>
    <row r="40" spans="1:9" ht="48" customHeight="1">
      <c r="A40" s="178" t="s">
        <v>420</v>
      </c>
      <c r="B40" s="12">
        <v>2500</v>
      </c>
      <c r="C40" s="6">
        <v>1500</v>
      </c>
      <c r="D40" s="6">
        <v>600</v>
      </c>
      <c r="E40" s="6">
        <f>E87*2+E108*8+E97*4</f>
        <v>62.4</v>
      </c>
      <c r="F40" s="12">
        <v>4</v>
      </c>
      <c r="G40" s="6" t="s">
        <v>421</v>
      </c>
      <c r="H40" s="166">
        <f>H87*2+H108*4+H97*4</f>
        <v>30836</v>
      </c>
      <c r="I40" s="68"/>
    </row>
    <row r="41" spans="1:9" ht="48" customHeight="1">
      <c r="A41" s="178" t="s">
        <v>422</v>
      </c>
      <c r="B41" s="12">
        <v>2500</v>
      </c>
      <c r="C41" s="6">
        <v>1500</v>
      </c>
      <c r="D41" s="6">
        <v>600</v>
      </c>
      <c r="E41" s="44">
        <f>E87+E108*8+E97*4</f>
        <v>53.4</v>
      </c>
      <c r="F41" s="12">
        <v>4</v>
      </c>
      <c r="G41" s="6" t="s">
        <v>423</v>
      </c>
      <c r="H41" s="166">
        <f>H87+H108*4+H97*4</f>
        <v>26217.599999999999</v>
      </c>
      <c r="I41" s="68"/>
    </row>
    <row r="42" spans="1:9" ht="48" customHeight="1">
      <c r="A42" s="178" t="s">
        <v>424</v>
      </c>
      <c r="B42" s="12">
        <v>2500</v>
      </c>
      <c r="C42" s="6">
        <v>1500</v>
      </c>
      <c r="D42" s="6">
        <v>800</v>
      </c>
      <c r="E42" s="6">
        <f>E88*2+E108*8+E98*4</f>
        <v>68.8</v>
      </c>
      <c r="F42" s="12">
        <v>4</v>
      </c>
      <c r="G42" s="6" t="s">
        <v>425</v>
      </c>
      <c r="H42" s="168">
        <f>H88*2+H108*4+H98*4</f>
        <v>32692.560000000001</v>
      </c>
      <c r="I42" s="68"/>
    </row>
    <row r="43" spans="1:9" ht="48" customHeight="1">
      <c r="A43" s="178" t="s">
        <v>426</v>
      </c>
      <c r="B43" s="12">
        <v>2500</v>
      </c>
      <c r="C43" s="6">
        <v>1500</v>
      </c>
      <c r="D43" s="6">
        <v>800</v>
      </c>
      <c r="E43" s="44">
        <f>E88+E108*8+E98*4</f>
        <v>59.599999999999994</v>
      </c>
      <c r="F43" s="12">
        <v>4</v>
      </c>
      <c r="G43" s="6" t="s">
        <v>427</v>
      </c>
      <c r="H43" s="168">
        <f>H88+H108*4+H98*4</f>
        <v>27973.88</v>
      </c>
      <c r="I43" s="68"/>
    </row>
    <row r="44" spans="1:9" ht="48" customHeight="1">
      <c r="A44" s="178" t="s">
        <v>428</v>
      </c>
      <c r="B44" s="12">
        <v>2500</v>
      </c>
      <c r="C44" s="6">
        <v>1500</v>
      </c>
      <c r="D44" s="6">
        <v>1000</v>
      </c>
      <c r="E44" s="6">
        <f>E89*2+E108*8+E99*4</f>
        <v>76.2</v>
      </c>
      <c r="F44" s="12">
        <v>4</v>
      </c>
      <c r="G44" s="6" t="s">
        <v>429</v>
      </c>
      <c r="H44" s="168">
        <f>H89*2+H108*4+H99*4</f>
        <v>37090.160000000003</v>
      </c>
      <c r="I44" s="68"/>
    </row>
    <row r="45" spans="1:9" ht="48" customHeight="1">
      <c r="A45" s="178" t="s">
        <v>430</v>
      </c>
      <c r="B45" s="12">
        <v>2500</v>
      </c>
      <c r="C45" s="6">
        <v>1500</v>
      </c>
      <c r="D45" s="6">
        <v>1000</v>
      </c>
      <c r="E45" s="44">
        <f>E89+E108*8+E99*4</f>
        <v>66.3</v>
      </c>
      <c r="F45" s="12">
        <v>4</v>
      </c>
      <c r="G45" s="6" t="s">
        <v>431</v>
      </c>
      <c r="H45" s="168">
        <f>H89+H108*4+H99*4</f>
        <v>32049.480000000003</v>
      </c>
      <c r="I45" s="68"/>
    </row>
    <row r="46" spans="1:9" ht="48" customHeight="1">
      <c r="A46" s="178" t="s">
        <v>432</v>
      </c>
      <c r="B46" s="12">
        <v>2500</v>
      </c>
      <c r="C46" s="6">
        <v>1800</v>
      </c>
      <c r="D46" s="6">
        <v>600</v>
      </c>
      <c r="E46" s="6">
        <f>E87*2+E109*8+E100*4</f>
        <v>70</v>
      </c>
      <c r="F46" s="12">
        <v>4</v>
      </c>
      <c r="G46" s="6" t="s">
        <v>433</v>
      </c>
      <c r="H46" s="168">
        <f>H87*2+H109*4+H100*4</f>
        <v>34882.240000000005</v>
      </c>
      <c r="I46" s="68"/>
    </row>
    <row r="47" spans="1:9" ht="48" customHeight="1">
      <c r="A47" s="178" t="s">
        <v>434</v>
      </c>
      <c r="B47" s="12">
        <v>2500</v>
      </c>
      <c r="C47" s="6">
        <v>1800</v>
      </c>
      <c r="D47" s="6">
        <v>600</v>
      </c>
      <c r="E47" s="44">
        <f>E87+E109*8+E100*4</f>
        <v>61</v>
      </c>
      <c r="F47" s="12">
        <v>4</v>
      </c>
      <c r="G47" s="6" t="s">
        <v>435</v>
      </c>
      <c r="H47" s="168">
        <f>H87+H109*4+H100*4</f>
        <v>30263.840000000004</v>
      </c>
      <c r="I47" s="68"/>
    </row>
    <row r="48" spans="1:9" ht="48" customHeight="1">
      <c r="A48" s="178" t="s">
        <v>436</v>
      </c>
      <c r="B48" s="12">
        <v>2500</v>
      </c>
      <c r="C48" s="6">
        <v>1800</v>
      </c>
      <c r="D48" s="6">
        <v>800</v>
      </c>
      <c r="E48" s="6">
        <f>E88*2+E109*8+E101*4</f>
        <v>77.599999999999994</v>
      </c>
      <c r="F48" s="12">
        <v>4</v>
      </c>
      <c r="G48" s="6" t="s">
        <v>437</v>
      </c>
      <c r="H48" s="168">
        <f>H88*2+H109*4+H101*4</f>
        <v>37070</v>
      </c>
      <c r="I48" s="68"/>
    </row>
    <row r="49" spans="1:9" ht="48" customHeight="1">
      <c r="A49" s="178" t="s">
        <v>438</v>
      </c>
      <c r="B49" s="12">
        <v>2500</v>
      </c>
      <c r="C49" s="6">
        <v>1800</v>
      </c>
      <c r="D49" s="6">
        <v>800</v>
      </c>
      <c r="E49" s="44">
        <f>E88+E109*8+E101*4</f>
        <v>68.400000000000006</v>
      </c>
      <c r="F49" s="12">
        <v>4</v>
      </c>
      <c r="G49" s="6" t="s">
        <v>439</v>
      </c>
      <c r="H49" s="168">
        <f>H88+H109*4+H101*4</f>
        <v>32351.32</v>
      </c>
      <c r="I49" s="68"/>
    </row>
    <row r="50" spans="1:9" ht="48" customHeight="1">
      <c r="A50" s="178" t="s">
        <v>440</v>
      </c>
      <c r="B50" s="12">
        <v>2500</v>
      </c>
      <c r="C50" s="6">
        <v>1800</v>
      </c>
      <c r="D50" s="6">
        <v>1000</v>
      </c>
      <c r="E50" s="6">
        <f>E89*2+E109*8+E102*4</f>
        <v>86.2</v>
      </c>
      <c r="F50" s="12">
        <v>4</v>
      </c>
      <c r="G50" s="6" t="s">
        <v>441</v>
      </c>
      <c r="H50" s="168">
        <f>H89*2+H109*4+H102*4</f>
        <v>42218.320000000007</v>
      </c>
      <c r="I50" s="68"/>
    </row>
    <row r="51" spans="1:9" ht="48" customHeight="1">
      <c r="A51" s="178" t="s">
        <v>442</v>
      </c>
      <c r="B51" s="12">
        <v>2500</v>
      </c>
      <c r="C51" s="6">
        <v>1800</v>
      </c>
      <c r="D51" s="6">
        <v>1000</v>
      </c>
      <c r="E51" s="44">
        <f>E89+E109*8+E102*4</f>
        <v>76.3</v>
      </c>
      <c r="F51" s="12">
        <v>4</v>
      </c>
      <c r="G51" s="6" t="s">
        <v>443</v>
      </c>
      <c r="H51" s="168">
        <f>H89+H109*4+H102*4</f>
        <v>37177.64</v>
      </c>
      <c r="I51" s="68"/>
    </row>
    <row r="52" spans="1:9" ht="48" customHeight="1">
      <c r="A52" s="178" t="s">
        <v>444</v>
      </c>
      <c r="B52" s="12">
        <v>2500</v>
      </c>
      <c r="C52" s="6">
        <v>2100</v>
      </c>
      <c r="D52" s="6">
        <v>600</v>
      </c>
      <c r="E52" s="6">
        <f>E87*2+E110*8+E103*4</f>
        <v>84.8</v>
      </c>
      <c r="F52" s="12">
        <v>4</v>
      </c>
      <c r="G52" s="6" t="s">
        <v>445</v>
      </c>
      <c r="H52" s="168">
        <f>H87*2+H110*4+H103*4</f>
        <v>39404.480000000003</v>
      </c>
      <c r="I52" s="68"/>
    </row>
    <row r="53" spans="1:9" ht="48" customHeight="1">
      <c r="A53" s="178" t="s">
        <v>446</v>
      </c>
      <c r="B53" s="12">
        <v>2500</v>
      </c>
      <c r="C53" s="6">
        <v>2100</v>
      </c>
      <c r="D53" s="6">
        <v>600</v>
      </c>
      <c r="E53" s="44">
        <f>E87+E110*8+E103*4</f>
        <v>75.8</v>
      </c>
      <c r="F53" s="12">
        <v>4</v>
      </c>
      <c r="G53" s="6" t="s">
        <v>447</v>
      </c>
      <c r="H53" s="168">
        <f>H87+H110*4+H103*4</f>
        <v>34786.080000000002</v>
      </c>
      <c r="I53" s="68"/>
    </row>
    <row r="54" spans="1:9" ht="48" customHeight="1">
      <c r="A54" s="178" t="s">
        <v>448</v>
      </c>
      <c r="B54" s="12">
        <v>2500</v>
      </c>
      <c r="C54" s="6">
        <v>2100</v>
      </c>
      <c r="D54" s="6">
        <v>800</v>
      </c>
      <c r="E54" s="6">
        <f>E88*2+E110*8+E104*4</f>
        <v>93.6</v>
      </c>
      <c r="F54" s="12">
        <v>4</v>
      </c>
      <c r="G54" s="6" t="s">
        <v>449</v>
      </c>
      <c r="H54" s="168">
        <f>H88*2+H110*4+H104*4</f>
        <v>41923.440000000002</v>
      </c>
      <c r="I54" s="68"/>
    </row>
    <row r="55" spans="1:9" ht="48" customHeight="1">
      <c r="A55" s="178" t="s">
        <v>450</v>
      </c>
      <c r="B55" s="12">
        <v>2500</v>
      </c>
      <c r="C55" s="6">
        <v>2100</v>
      </c>
      <c r="D55" s="6">
        <v>800</v>
      </c>
      <c r="E55" s="44">
        <f>E88+E110*8+E104*4</f>
        <v>84.4</v>
      </c>
      <c r="F55" s="12">
        <v>4</v>
      </c>
      <c r="G55" s="6" t="s">
        <v>451</v>
      </c>
      <c r="H55" s="172">
        <f>H88+H110*4+H104*4</f>
        <v>37204.76</v>
      </c>
      <c r="I55" s="68"/>
    </row>
    <row r="56" spans="1:9" ht="48" customHeight="1">
      <c r="A56" s="178" t="s">
        <v>452</v>
      </c>
      <c r="B56" s="12">
        <v>2500</v>
      </c>
      <c r="C56" s="6">
        <v>2100</v>
      </c>
      <c r="D56" s="6">
        <v>1000</v>
      </c>
      <c r="E56" s="6">
        <f>E89*2+E110*8+E105*4</f>
        <v>103.4</v>
      </c>
      <c r="F56" s="12">
        <v>4</v>
      </c>
      <c r="G56" s="6" t="s">
        <v>453</v>
      </c>
      <c r="H56" s="172">
        <f>H89*2+H110*4+H105*4</f>
        <v>47822.48</v>
      </c>
      <c r="I56" s="68"/>
    </row>
    <row r="57" spans="1:9" ht="48" customHeight="1">
      <c r="A57" s="258" t="s">
        <v>454</v>
      </c>
      <c r="B57" s="69">
        <v>2500</v>
      </c>
      <c r="C57" s="61">
        <v>2100</v>
      </c>
      <c r="D57" s="61">
        <v>1000</v>
      </c>
      <c r="E57" s="70">
        <f>E89+E110*8+E105*4</f>
        <v>93.5</v>
      </c>
      <c r="F57" s="69">
        <v>4</v>
      </c>
      <c r="G57" s="61" t="s">
        <v>455</v>
      </c>
      <c r="H57" s="172">
        <f>H89+H110*4+H105*4</f>
        <v>42781.8</v>
      </c>
      <c r="I57" s="68"/>
    </row>
    <row r="58" spans="1:9" ht="12.75" customHeight="1">
      <c r="A58" s="130" t="s">
        <v>456</v>
      </c>
      <c r="B58" s="131"/>
      <c r="C58" s="131"/>
      <c r="D58" s="131"/>
      <c r="E58" s="131"/>
      <c r="F58" s="131"/>
      <c r="G58" s="131"/>
      <c r="H58" s="131"/>
      <c r="I58" s="68"/>
    </row>
    <row r="59" spans="1:9" ht="48" customHeight="1">
      <c r="A59" s="257" t="s">
        <v>457</v>
      </c>
      <c r="B59" s="74">
        <v>3000</v>
      </c>
      <c r="C59" s="58">
        <v>1200</v>
      </c>
      <c r="D59" s="58">
        <v>600</v>
      </c>
      <c r="E59" s="58">
        <f>E90*2+E107*10+E94*5</f>
        <v>66.8</v>
      </c>
      <c r="F59" s="74">
        <v>5</v>
      </c>
      <c r="G59" s="58" t="s">
        <v>458</v>
      </c>
      <c r="H59" s="166">
        <f>H90*2+H107*5+H94*5</f>
        <v>34424.119999999995</v>
      </c>
      <c r="I59" s="68"/>
    </row>
    <row r="60" spans="1:9" ht="48" customHeight="1">
      <c r="A60" s="257" t="s">
        <v>459</v>
      </c>
      <c r="B60" s="12">
        <v>3000</v>
      </c>
      <c r="C60" s="58">
        <v>1200</v>
      </c>
      <c r="D60" s="58">
        <v>600</v>
      </c>
      <c r="E60" s="71">
        <f>E90+E107*10+E94*5</f>
        <v>53.9</v>
      </c>
      <c r="F60" s="74">
        <v>5</v>
      </c>
      <c r="G60" s="58" t="s">
        <v>460</v>
      </c>
      <c r="H60" s="166">
        <f>H90+H107*5+H94*5</f>
        <v>28340.16</v>
      </c>
      <c r="I60" s="68"/>
    </row>
    <row r="61" spans="1:9" ht="48" customHeight="1">
      <c r="A61" s="178" t="s">
        <v>461</v>
      </c>
      <c r="B61" s="12">
        <v>3000</v>
      </c>
      <c r="C61" s="6">
        <v>1200</v>
      </c>
      <c r="D61" s="6">
        <v>800</v>
      </c>
      <c r="E61" s="6">
        <f>E91*2+E107*10+E95*5</f>
        <v>73</v>
      </c>
      <c r="F61" s="12">
        <v>5</v>
      </c>
      <c r="G61" s="6" t="s">
        <v>462</v>
      </c>
      <c r="H61" s="168">
        <f>H91*2+H107*5+H95*5</f>
        <v>36183.160000000003</v>
      </c>
      <c r="I61" s="68"/>
    </row>
    <row r="62" spans="1:9" ht="48" customHeight="1">
      <c r="A62" s="178" t="s">
        <v>463</v>
      </c>
      <c r="B62" s="12">
        <v>3000</v>
      </c>
      <c r="C62" s="6">
        <v>1200</v>
      </c>
      <c r="D62" s="6">
        <v>800</v>
      </c>
      <c r="E62" s="44">
        <f>E91+E107*10+E95*5</f>
        <v>60</v>
      </c>
      <c r="F62" s="12">
        <v>5</v>
      </c>
      <c r="G62" s="6" t="s">
        <v>464</v>
      </c>
      <c r="H62" s="168">
        <f>H91+H107*5+H95*5</f>
        <v>30047.68</v>
      </c>
      <c r="I62" s="68"/>
    </row>
    <row r="63" spans="1:9" ht="48" customHeight="1">
      <c r="A63" s="178" t="s">
        <v>465</v>
      </c>
      <c r="B63" s="12">
        <v>3000</v>
      </c>
      <c r="C63" s="6">
        <v>1200</v>
      </c>
      <c r="D63" s="6">
        <v>1000</v>
      </c>
      <c r="E63" s="6">
        <f>E92*2+E107*10+E96*5</f>
        <v>80.8</v>
      </c>
      <c r="F63" s="12">
        <v>5</v>
      </c>
      <c r="G63" s="6" t="s">
        <v>466</v>
      </c>
      <c r="H63" s="168">
        <f>H92*2+H107*5+H96*5</f>
        <v>40880.680000000008</v>
      </c>
      <c r="I63" s="68"/>
    </row>
    <row r="64" spans="1:9" ht="48" customHeight="1">
      <c r="A64" s="178" t="s">
        <v>467</v>
      </c>
      <c r="B64" s="12">
        <v>3000</v>
      </c>
      <c r="C64" s="6">
        <v>1200</v>
      </c>
      <c r="D64" s="6">
        <v>1000</v>
      </c>
      <c r="E64" s="44">
        <f>E92+E107*10+E96*5</f>
        <v>66.900000000000006</v>
      </c>
      <c r="F64" s="12">
        <v>5</v>
      </c>
      <c r="G64" s="6" t="s">
        <v>468</v>
      </c>
      <c r="H64" s="168">
        <f>H92+H107*5+H96*5</f>
        <v>34273.240000000005</v>
      </c>
      <c r="I64" s="68"/>
    </row>
    <row r="65" spans="1:9" ht="48" customHeight="1">
      <c r="A65" s="178" t="s">
        <v>469</v>
      </c>
      <c r="B65" s="12">
        <v>3000</v>
      </c>
      <c r="C65" s="6">
        <v>1500</v>
      </c>
      <c r="D65" s="6">
        <v>600</v>
      </c>
      <c r="E65" s="6">
        <f>E90*2+E108*10+E97*5</f>
        <v>81.3</v>
      </c>
      <c r="F65" s="12">
        <v>5</v>
      </c>
      <c r="G65" s="6" t="s">
        <v>470</v>
      </c>
      <c r="H65" s="168">
        <f>H90*2+H108*5+H97*5</f>
        <v>39166.92</v>
      </c>
      <c r="I65" s="68"/>
    </row>
    <row r="66" spans="1:9" ht="48" customHeight="1">
      <c r="A66" s="178" t="s">
        <v>471</v>
      </c>
      <c r="B66" s="12">
        <v>3000</v>
      </c>
      <c r="C66" s="6">
        <v>1500</v>
      </c>
      <c r="D66" s="6">
        <v>600</v>
      </c>
      <c r="E66" s="44">
        <f>E90+E108*10+E97*5</f>
        <v>68.400000000000006</v>
      </c>
      <c r="F66" s="12">
        <v>5</v>
      </c>
      <c r="G66" s="6" t="s">
        <v>472</v>
      </c>
      <c r="H66" s="168">
        <f>H90+H108*5+H97*5</f>
        <v>33082.959999999999</v>
      </c>
      <c r="I66" s="68"/>
    </row>
    <row r="67" spans="1:9" ht="48" customHeight="1">
      <c r="A67" s="178" t="s">
        <v>473</v>
      </c>
      <c r="B67" s="12">
        <v>3000</v>
      </c>
      <c r="C67" s="6">
        <v>1500</v>
      </c>
      <c r="D67" s="6">
        <v>800</v>
      </c>
      <c r="E67" s="6">
        <f>E91*2+E108*10+E98*5</f>
        <v>89</v>
      </c>
      <c r="F67" s="12">
        <v>5</v>
      </c>
      <c r="G67" s="6" t="s">
        <v>474</v>
      </c>
      <c r="H67" s="168">
        <f>H91*2+H108*5+H98*5</f>
        <v>41339.96</v>
      </c>
      <c r="I67" s="68"/>
    </row>
    <row r="68" spans="1:9" ht="48" customHeight="1">
      <c r="A68" s="178" t="s">
        <v>475</v>
      </c>
      <c r="B68" s="12">
        <v>3000</v>
      </c>
      <c r="C68" s="6">
        <v>1500</v>
      </c>
      <c r="D68" s="6">
        <v>800</v>
      </c>
      <c r="E68" s="44">
        <f>E91+E108*10+E98*5</f>
        <v>76</v>
      </c>
      <c r="F68" s="12">
        <v>5</v>
      </c>
      <c r="G68" s="6" t="s">
        <v>476</v>
      </c>
      <c r="H68" s="168">
        <f>H91+H108*5+H98*5</f>
        <v>35204.479999999996</v>
      </c>
      <c r="I68" s="68"/>
    </row>
    <row r="69" spans="1:9" ht="48" customHeight="1">
      <c r="A69" s="178" t="s">
        <v>477</v>
      </c>
      <c r="B69" s="12">
        <v>3000</v>
      </c>
      <c r="C69" s="6">
        <v>1500</v>
      </c>
      <c r="D69" s="6">
        <v>1000</v>
      </c>
      <c r="E69" s="6">
        <f>E92*2+E108*10+E99*5</f>
        <v>98.3</v>
      </c>
      <c r="F69" s="12">
        <v>5</v>
      </c>
      <c r="G69" s="6" t="s">
        <v>478</v>
      </c>
      <c r="H69" s="168">
        <f>H92*2+H108*5+H99*5</f>
        <v>46975.880000000005</v>
      </c>
      <c r="I69" s="68"/>
    </row>
    <row r="70" spans="1:9" ht="48" customHeight="1">
      <c r="A70" s="178" t="s">
        <v>479</v>
      </c>
      <c r="B70" s="12">
        <v>3000</v>
      </c>
      <c r="C70" s="6">
        <v>1500</v>
      </c>
      <c r="D70" s="6">
        <v>1000</v>
      </c>
      <c r="E70" s="44">
        <f>E92+E108*10+E99*5</f>
        <v>84.4</v>
      </c>
      <c r="F70" s="12">
        <v>5</v>
      </c>
      <c r="G70" s="6" t="s">
        <v>480</v>
      </c>
      <c r="H70" s="168">
        <f>H92+H108*5+H99*5</f>
        <v>40368.44</v>
      </c>
      <c r="I70" s="68"/>
    </row>
    <row r="71" spans="1:9" ht="48" customHeight="1">
      <c r="A71" s="178" t="s">
        <v>481</v>
      </c>
      <c r="B71" s="12">
        <v>3000</v>
      </c>
      <c r="C71" s="6">
        <v>1800</v>
      </c>
      <c r="D71" s="6">
        <v>600</v>
      </c>
      <c r="E71" s="6">
        <f>E90*2+E109*10+E100*5</f>
        <v>90.8</v>
      </c>
      <c r="F71" s="12">
        <v>5</v>
      </c>
      <c r="G71" s="6" t="s">
        <v>482</v>
      </c>
      <c r="H71" s="168">
        <f>H90*2+H109*5+H100*5</f>
        <v>44224.72</v>
      </c>
      <c r="I71" s="68"/>
    </row>
    <row r="72" spans="1:9" ht="48" customHeight="1">
      <c r="A72" s="178" t="s">
        <v>483</v>
      </c>
      <c r="B72" s="12">
        <v>3000</v>
      </c>
      <c r="C72" s="6">
        <v>1800</v>
      </c>
      <c r="D72" s="6">
        <v>600</v>
      </c>
      <c r="E72" s="44">
        <f>E90+E109*10+E100*5</f>
        <v>77.900000000000006</v>
      </c>
      <c r="F72" s="12">
        <v>5</v>
      </c>
      <c r="G72" s="6" t="s">
        <v>484</v>
      </c>
      <c r="H72" s="168">
        <f>H90+H109*5+H100*5</f>
        <v>38140.76</v>
      </c>
      <c r="I72" s="68"/>
    </row>
    <row r="73" spans="1:9" ht="48" customHeight="1">
      <c r="A73" s="178" t="s">
        <v>485</v>
      </c>
      <c r="B73" s="12">
        <v>3000</v>
      </c>
      <c r="C73" s="6">
        <v>1800</v>
      </c>
      <c r="D73" s="6">
        <v>800</v>
      </c>
      <c r="E73" s="6">
        <f>E91*2+E109*10+E101*5</f>
        <v>100</v>
      </c>
      <c r="F73" s="12">
        <v>5</v>
      </c>
      <c r="G73" s="6" t="s">
        <v>486</v>
      </c>
      <c r="H73" s="168">
        <f>H91*2+H109*5+H101*5</f>
        <v>46811.759999999995</v>
      </c>
      <c r="I73" s="68"/>
    </row>
    <row r="74" spans="1:9" ht="48" customHeight="1">
      <c r="A74" s="178" t="s">
        <v>487</v>
      </c>
      <c r="B74" s="12">
        <v>3000</v>
      </c>
      <c r="C74" s="6">
        <v>1800</v>
      </c>
      <c r="D74" s="6">
        <v>800</v>
      </c>
      <c r="E74" s="44">
        <f>E91+E109*10+E101*5</f>
        <v>87</v>
      </c>
      <c r="F74" s="12">
        <v>5</v>
      </c>
      <c r="G74" s="6" t="s">
        <v>488</v>
      </c>
      <c r="H74" s="168">
        <f>H91+H109*5+H101*5</f>
        <v>40676.28</v>
      </c>
      <c r="I74" s="68"/>
    </row>
    <row r="75" spans="1:9" ht="48" customHeight="1">
      <c r="A75" s="178" t="s">
        <v>489</v>
      </c>
      <c r="B75" s="12">
        <v>3000</v>
      </c>
      <c r="C75" s="6">
        <v>1800</v>
      </c>
      <c r="D75" s="6">
        <v>1000</v>
      </c>
      <c r="E75" s="6">
        <f>E92*2+E109*10+E102*5</f>
        <v>110.8</v>
      </c>
      <c r="F75" s="12">
        <v>5</v>
      </c>
      <c r="G75" s="6" t="s">
        <v>490</v>
      </c>
      <c r="H75" s="168">
        <f>H92*2+H109*5+H102*5</f>
        <v>53386.080000000002</v>
      </c>
      <c r="I75" s="68"/>
    </row>
    <row r="76" spans="1:9" ht="48" customHeight="1">
      <c r="A76" s="178" t="s">
        <v>491</v>
      </c>
      <c r="B76" s="12">
        <v>3000</v>
      </c>
      <c r="C76" s="6">
        <v>1800</v>
      </c>
      <c r="D76" s="6">
        <v>1000</v>
      </c>
      <c r="E76" s="44">
        <f>E92+E109*10+E102*5</f>
        <v>96.9</v>
      </c>
      <c r="F76" s="12">
        <v>5</v>
      </c>
      <c r="G76" s="6" t="s">
        <v>492</v>
      </c>
      <c r="H76" s="168">
        <f>H92+H109*5+H102*5</f>
        <v>46778.640000000007</v>
      </c>
      <c r="I76" s="68"/>
    </row>
    <row r="77" spans="1:9" ht="48" customHeight="1">
      <c r="A77" s="178" t="s">
        <v>493</v>
      </c>
      <c r="B77" s="12">
        <v>3000</v>
      </c>
      <c r="C77" s="6">
        <v>2100</v>
      </c>
      <c r="D77" s="6">
        <v>600</v>
      </c>
      <c r="E77" s="6">
        <f>E90*2+E110*10+E103*5</f>
        <v>109.3</v>
      </c>
      <c r="F77" s="12">
        <v>5</v>
      </c>
      <c r="G77" s="6" t="s">
        <v>494</v>
      </c>
      <c r="H77" s="168">
        <f>H90*2+H110*5+H103*5</f>
        <v>49877.520000000004</v>
      </c>
      <c r="I77" s="68"/>
    </row>
    <row r="78" spans="1:9" ht="48" customHeight="1">
      <c r="A78" s="178" t="s">
        <v>495</v>
      </c>
      <c r="B78" s="12">
        <v>3000</v>
      </c>
      <c r="C78" s="6">
        <v>2100</v>
      </c>
      <c r="D78" s="6">
        <v>600</v>
      </c>
      <c r="E78" s="44">
        <f>E90+E110*10+E103*5</f>
        <v>96.4</v>
      </c>
      <c r="F78" s="12">
        <v>5</v>
      </c>
      <c r="G78" s="6" t="s">
        <v>496</v>
      </c>
      <c r="H78" s="168">
        <f>H90+H110*5+H103*5</f>
        <v>43793.56</v>
      </c>
      <c r="I78" s="68"/>
    </row>
    <row r="79" spans="1:9" ht="48" customHeight="1">
      <c r="A79" s="178" t="s">
        <v>497</v>
      </c>
      <c r="B79" s="12">
        <v>3000</v>
      </c>
      <c r="C79" s="6">
        <v>2100</v>
      </c>
      <c r="D79" s="6">
        <v>800</v>
      </c>
      <c r="E79" s="6">
        <f>E91*2+E110*10+E104*5</f>
        <v>120</v>
      </c>
      <c r="F79" s="12">
        <v>5</v>
      </c>
      <c r="G79" s="6" t="s">
        <v>498</v>
      </c>
      <c r="H79" s="168">
        <f>H91*2+H110*5+H104*5</f>
        <v>52878.559999999998</v>
      </c>
      <c r="I79" s="68"/>
    </row>
    <row r="80" spans="1:9" ht="48" customHeight="1">
      <c r="A80" s="178" t="s">
        <v>499</v>
      </c>
      <c r="B80" s="12">
        <v>3000</v>
      </c>
      <c r="C80" s="6">
        <v>2100</v>
      </c>
      <c r="D80" s="6">
        <v>800</v>
      </c>
      <c r="E80" s="44">
        <f>E91+E110*10+E104*5</f>
        <v>107</v>
      </c>
      <c r="F80" s="12">
        <v>5</v>
      </c>
      <c r="G80" s="6" t="s">
        <v>500</v>
      </c>
      <c r="H80" s="172">
        <f>H91+H110*5+H104*5</f>
        <v>46743.08</v>
      </c>
      <c r="I80" s="68"/>
    </row>
    <row r="81" spans="1:9" ht="48" customHeight="1">
      <c r="A81" s="258" t="s">
        <v>501</v>
      </c>
      <c r="B81" s="69">
        <v>3000</v>
      </c>
      <c r="C81" s="61">
        <v>2100</v>
      </c>
      <c r="D81" s="61">
        <v>1000</v>
      </c>
      <c r="E81" s="61">
        <f>E92*2+E110*10+E105*5</f>
        <v>132.30000000000001</v>
      </c>
      <c r="F81" s="69">
        <v>5</v>
      </c>
      <c r="G81" s="61" t="s">
        <v>502</v>
      </c>
      <c r="H81" s="172">
        <f>H92*2+H110*5+H105*5</f>
        <v>60391.28</v>
      </c>
      <c r="I81" s="68"/>
    </row>
    <row r="82" spans="1:9" ht="48" customHeight="1">
      <c r="A82" s="258" t="s">
        <v>503</v>
      </c>
      <c r="B82" s="69">
        <v>3000</v>
      </c>
      <c r="C82" s="61">
        <v>2100</v>
      </c>
      <c r="D82" s="61">
        <v>1000</v>
      </c>
      <c r="E82" s="70">
        <f>E92+E110*10+E105*5</f>
        <v>118.4</v>
      </c>
      <c r="F82" s="69">
        <v>5</v>
      </c>
      <c r="G82" s="61" t="s">
        <v>504</v>
      </c>
      <c r="H82" s="172">
        <f>H92+H110*5+H105*5</f>
        <v>53783.840000000004</v>
      </c>
      <c r="I82" s="68"/>
    </row>
    <row r="83" spans="1:9" ht="12.75" customHeight="1">
      <c r="A83" s="130" t="s">
        <v>505</v>
      </c>
      <c r="B83" s="131"/>
      <c r="C83" s="131"/>
      <c r="D83" s="131"/>
      <c r="E83" s="131"/>
      <c r="F83" s="131"/>
      <c r="G83" s="131"/>
      <c r="H83" s="131"/>
      <c r="I83" s="68"/>
    </row>
    <row r="84" spans="1:9" ht="48" customHeight="1">
      <c r="A84" s="203" t="s">
        <v>506</v>
      </c>
      <c r="B84" s="58">
        <v>2000</v>
      </c>
      <c r="C84" s="58" t="s">
        <v>273</v>
      </c>
      <c r="D84" s="58">
        <v>600</v>
      </c>
      <c r="E84" s="71">
        <v>7.4</v>
      </c>
      <c r="F84" s="71" t="s">
        <v>273</v>
      </c>
      <c r="G84" s="66" t="s">
        <v>507</v>
      </c>
      <c r="H84" s="91">
        <v>3842.84</v>
      </c>
      <c r="I84" s="67"/>
    </row>
    <row r="85" spans="1:9" ht="48" customHeight="1">
      <c r="A85" s="203" t="s">
        <v>508</v>
      </c>
      <c r="B85" s="58">
        <v>2000</v>
      </c>
      <c r="C85" s="58" t="s">
        <v>273</v>
      </c>
      <c r="D85" s="58">
        <v>800</v>
      </c>
      <c r="E85" s="71">
        <v>7.4</v>
      </c>
      <c r="F85" s="44" t="s">
        <v>273</v>
      </c>
      <c r="G85" s="66" t="s">
        <v>509</v>
      </c>
      <c r="H85" s="91">
        <v>3858.48</v>
      </c>
      <c r="I85" s="67"/>
    </row>
    <row r="86" spans="1:9" ht="48" customHeight="1">
      <c r="A86" s="203" t="s">
        <v>510</v>
      </c>
      <c r="B86" s="58">
        <v>2000</v>
      </c>
      <c r="C86" s="58" t="s">
        <v>273</v>
      </c>
      <c r="D86" s="58">
        <v>1000</v>
      </c>
      <c r="E86" s="71">
        <v>8</v>
      </c>
      <c r="F86" s="44" t="s">
        <v>273</v>
      </c>
      <c r="G86" s="66" t="s">
        <v>511</v>
      </c>
      <c r="H86" s="91">
        <v>4146.4400000000005</v>
      </c>
      <c r="I86" s="67"/>
    </row>
    <row r="87" spans="1:9" ht="48" customHeight="1">
      <c r="A87" s="203" t="s">
        <v>512</v>
      </c>
      <c r="B87" s="58">
        <v>2500</v>
      </c>
      <c r="C87" s="58" t="s">
        <v>273</v>
      </c>
      <c r="D87" s="58">
        <v>600</v>
      </c>
      <c r="E87" s="71">
        <v>9</v>
      </c>
      <c r="F87" s="44" t="s">
        <v>273</v>
      </c>
      <c r="G87" s="66" t="s">
        <v>513</v>
      </c>
      <c r="H87" s="91">
        <v>4618.3999999999996</v>
      </c>
      <c r="I87" s="67"/>
    </row>
    <row r="88" spans="1:9" ht="48" customHeight="1">
      <c r="A88" s="203" t="s">
        <v>514</v>
      </c>
      <c r="B88" s="58">
        <v>2500</v>
      </c>
      <c r="C88" s="58" t="s">
        <v>273</v>
      </c>
      <c r="D88" s="58">
        <v>800</v>
      </c>
      <c r="E88" s="71">
        <v>9.1999999999999993</v>
      </c>
      <c r="F88" s="44" t="s">
        <v>273</v>
      </c>
      <c r="G88" s="66" t="s">
        <v>515</v>
      </c>
      <c r="H88" s="91">
        <v>4718.68</v>
      </c>
      <c r="I88" s="67"/>
    </row>
    <row r="89" spans="1:9" ht="48" customHeight="1">
      <c r="A89" s="203" t="s">
        <v>516</v>
      </c>
      <c r="B89" s="58">
        <v>2500</v>
      </c>
      <c r="C89" s="58" t="s">
        <v>273</v>
      </c>
      <c r="D89" s="58">
        <v>1000</v>
      </c>
      <c r="E89" s="71">
        <v>9.9</v>
      </c>
      <c r="F89" s="44" t="s">
        <v>273</v>
      </c>
      <c r="G89" s="66" t="s">
        <v>517</v>
      </c>
      <c r="H89" s="91">
        <v>5040.68</v>
      </c>
      <c r="I89" s="67"/>
    </row>
    <row r="90" spans="1:9" ht="48" customHeight="1">
      <c r="A90" s="203" t="s">
        <v>518</v>
      </c>
      <c r="B90" s="58">
        <v>3000</v>
      </c>
      <c r="C90" s="58" t="s">
        <v>273</v>
      </c>
      <c r="D90" s="58">
        <v>600</v>
      </c>
      <c r="E90" s="71">
        <v>12.9</v>
      </c>
      <c r="F90" s="44" t="s">
        <v>273</v>
      </c>
      <c r="G90" s="66" t="s">
        <v>519</v>
      </c>
      <c r="H90" s="91">
        <v>6083.96</v>
      </c>
      <c r="I90" s="67"/>
    </row>
    <row r="91" spans="1:9" ht="48" customHeight="1">
      <c r="A91" s="260" t="s">
        <v>520</v>
      </c>
      <c r="B91" s="63">
        <v>3000</v>
      </c>
      <c r="C91" s="63" t="s">
        <v>273</v>
      </c>
      <c r="D91" s="63">
        <v>800</v>
      </c>
      <c r="E91" s="72">
        <v>13</v>
      </c>
      <c r="F91" s="70" t="s">
        <v>273</v>
      </c>
      <c r="G91" s="86" t="s">
        <v>521</v>
      </c>
      <c r="H91" s="91">
        <v>6135.4800000000005</v>
      </c>
      <c r="I91" s="67"/>
    </row>
    <row r="92" spans="1:9" ht="48" customHeight="1">
      <c r="A92" s="59" t="s">
        <v>522</v>
      </c>
      <c r="B92" s="60">
        <v>3000</v>
      </c>
      <c r="C92" s="60" t="s">
        <v>273</v>
      </c>
      <c r="D92" s="60">
        <v>1000</v>
      </c>
      <c r="E92" s="87">
        <v>13.9</v>
      </c>
      <c r="F92" s="87" t="s">
        <v>273</v>
      </c>
      <c r="G92" s="88" t="s">
        <v>523</v>
      </c>
      <c r="H92" s="91">
        <v>6607.4400000000005</v>
      </c>
      <c r="I92" s="67"/>
    </row>
    <row r="93" spans="1:9" ht="12.75" customHeight="1">
      <c r="A93" s="261" t="s">
        <v>524</v>
      </c>
      <c r="B93" s="133"/>
      <c r="C93" s="133"/>
      <c r="D93" s="133"/>
      <c r="E93" s="133"/>
      <c r="F93" s="133"/>
      <c r="G93" s="133"/>
      <c r="H93" s="134"/>
      <c r="I93" s="67"/>
    </row>
    <row r="94" spans="1:9" ht="12.75" customHeight="1">
      <c r="A94" s="89" t="s">
        <v>525</v>
      </c>
      <c r="B94" s="60" t="s">
        <v>273</v>
      </c>
      <c r="C94" s="90">
        <v>1200</v>
      </c>
      <c r="D94" s="90">
        <v>600</v>
      </c>
      <c r="E94" s="90">
        <v>4.4000000000000004</v>
      </c>
      <c r="F94" s="87" t="s">
        <v>273</v>
      </c>
      <c r="G94" s="88" t="s">
        <v>526</v>
      </c>
      <c r="H94" s="92">
        <v>2274.2400000000002</v>
      </c>
      <c r="I94" s="67"/>
    </row>
    <row r="95" spans="1:9" ht="12.75" customHeight="1">
      <c r="A95" s="262" t="s">
        <v>527</v>
      </c>
      <c r="B95" s="58" t="s">
        <v>273</v>
      </c>
      <c r="C95" s="45">
        <v>1200</v>
      </c>
      <c r="D95" s="45">
        <v>800</v>
      </c>
      <c r="E95" s="45">
        <v>5.6</v>
      </c>
      <c r="F95" s="71" t="s">
        <v>273</v>
      </c>
      <c r="G95" s="74" t="s">
        <v>528</v>
      </c>
      <c r="H95" s="93">
        <v>2605.44</v>
      </c>
      <c r="I95" s="67"/>
    </row>
    <row r="96" spans="1:9" ht="12.75" customHeight="1">
      <c r="A96" s="263" t="s">
        <v>529</v>
      </c>
      <c r="B96" s="58" t="s">
        <v>273</v>
      </c>
      <c r="C96" s="46">
        <v>1200</v>
      </c>
      <c r="D96" s="46">
        <v>1000</v>
      </c>
      <c r="E96" s="46">
        <v>6.8</v>
      </c>
      <c r="F96" s="71" t="s">
        <v>273</v>
      </c>
      <c r="G96" s="74" t="s">
        <v>530</v>
      </c>
      <c r="H96" s="92">
        <v>3356.1600000000003</v>
      </c>
      <c r="I96" s="67"/>
    </row>
    <row r="97" spans="1:9" ht="12.75" customHeight="1">
      <c r="A97" s="203" t="s">
        <v>531</v>
      </c>
      <c r="B97" s="58" t="s">
        <v>273</v>
      </c>
      <c r="C97" s="58">
        <v>1500</v>
      </c>
      <c r="D97" s="58">
        <v>600</v>
      </c>
      <c r="E97" s="71">
        <v>5.5</v>
      </c>
      <c r="F97" s="71" t="s">
        <v>273</v>
      </c>
      <c r="G97" s="74" t="s">
        <v>532</v>
      </c>
      <c r="H97" s="92">
        <v>2842.8</v>
      </c>
      <c r="I97" s="67"/>
    </row>
    <row r="98" spans="1:9" ht="12.75" customHeight="1">
      <c r="A98" s="203" t="s">
        <v>533</v>
      </c>
      <c r="B98" s="58" t="s">
        <v>273</v>
      </c>
      <c r="C98" s="58">
        <v>1500</v>
      </c>
      <c r="D98" s="58">
        <v>800</v>
      </c>
      <c r="E98" s="71">
        <v>7</v>
      </c>
      <c r="F98" s="71" t="s">
        <v>273</v>
      </c>
      <c r="G98" s="74" t="s">
        <v>534</v>
      </c>
      <c r="H98" s="92">
        <v>3256.8</v>
      </c>
      <c r="I98" s="67"/>
    </row>
    <row r="99" spans="1:9" ht="12.75" customHeight="1">
      <c r="A99" s="203" t="s">
        <v>535</v>
      </c>
      <c r="B99" s="58" t="s">
        <v>273</v>
      </c>
      <c r="C99" s="58">
        <v>1500</v>
      </c>
      <c r="D99" s="58">
        <v>1000</v>
      </c>
      <c r="E99" s="71">
        <v>8.5</v>
      </c>
      <c r="F99" s="71" t="s">
        <v>273</v>
      </c>
      <c r="G99" s="74" t="s">
        <v>536</v>
      </c>
      <c r="H99" s="92">
        <v>4195.2000000000007</v>
      </c>
      <c r="I99" s="67"/>
    </row>
    <row r="100" spans="1:9" ht="12.75" customHeight="1">
      <c r="A100" s="203" t="s">
        <v>537</v>
      </c>
      <c r="B100" s="58" t="s">
        <v>273</v>
      </c>
      <c r="C100" s="58">
        <v>1800</v>
      </c>
      <c r="D100" s="58">
        <v>600</v>
      </c>
      <c r="E100" s="71">
        <v>6.6</v>
      </c>
      <c r="F100" s="71" t="s">
        <v>273</v>
      </c>
      <c r="G100" s="74" t="s">
        <v>538</v>
      </c>
      <c r="H100" s="92">
        <v>3411.3600000000006</v>
      </c>
      <c r="I100" s="67"/>
    </row>
    <row r="101" spans="1:9" ht="12.75" customHeight="1">
      <c r="A101" s="203" t="s">
        <v>539</v>
      </c>
      <c r="B101" s="58" t="s">
        <v>273</v>
      </c>
      <c r="C101" s="58">
        <v>1800</v>
      </c>
      <c r="D101" s="58">
        <v>800</v>
      </c>
      <c r="E101" s="71">
        <v>8.4</v>
      </c>
      <c r="F101" s="71" t="s">
        <v>273</v>
      </c>
      <c r="G101" s="74" t="s">
        <v>540</v>
      </c>
      <c r="H101" s="92">
        <v>3908.16</v>
      </c>
      <c r="I101" s="67"/>
    </row>
    <row r="102" spans="1:9" ht="12.75" customHeight="1">
      <c r="A102" s="203" t="s">
        <v>541</v>
      </c>
      <c r="B102" s="58" t="s">
        <v>273</v>
      </c>
      <c r="C102" s="58">
        <v>1800</v>
      </c>
      <c r="D102" s="58">
        <v>1000</v>
      </c>
      <c r="E102" s="71">
        <v>10.199999999999999</v>
      </c>
      <c r="F102" s="71" t="s">
        <v>273</v>
      </c>
      <c r="G102" s="74" t="s">
        <v>542</v>
      </c>
      <c r="H102" s="92">
        <v>5034.2400000000007</v>
      </c>
      <c r="I102" s="67"/>
    </row>
    <row r="103" spans="1:9" ht="12.75" customHeight="1">
      <c r="A103" s="203" t="s">
        <v>543</v>
      </c>
      <c r="B103" s="58" t="s">
        <v>273</v>
      </c>
      <c r="C103" s="58">
        <v>2100</v>
      </c>
      <c r="D103" s="58">
        <v>600</v>
      </c>
      <c r="E103" s="71">
        <v>7.7</v>
      </c>
      <c r="F103" s="71" t="s">
        <v>273</v>
      </c>
      <c r="G103" s="74" t="s">
        <v>544</v>
      </c>
      <c r="H103" s="92">
        <v>3979.9200000000005</v>
      </c>
      <c r="I103" s="67"/>
    </row>
    <row r="104" spans="1:9" ht="12.75" customHeight="1">
      <c r="A104" s="203" t="s">
        <v>545</v>
      </c>
      <c r="B104" s="58" t="s">
        <v>273</v>
      </c>
      <c r="C104" s="58">
        <v>2100</v>
      </c>
      <c r="D104" s="58">
        <v>800</v>
      </c>
      <c r="E104" s="71">
        <v>9.8000000000000007</v>
      </c>
      <c r="F104" s="71" t="s">
        <v>273</v>
      </c>
      <c r="G104" s="74" t="s">
        <v>546</v>
      </c>
      <c r="H104" s="92">
        <v>4559.5200000000004</v>
      </c>
      <c r="I104" s="67"/>
    </row>
    <row r="105" spans="1:9" ht="12.75" customHeight="1">
      <c r="A105" s="260" t="s">
        <v>547</v>
      </c>
      <c r="B105" s="63" t="s">
        <v>273</v>
      </c>
      <c r="C105" s="63">
        <v>2100</v>
      </c>
      <c r="D105" s="63">
        <v>1000</v>
      </c>
      <c r="E105" s="72">
        <v>11.9</v>
      </c>
      <c r="F105" s="72" t="s">
        <v>273</v>
      </c>
      <c r="G105" s="73" t="s">
        <v>548</v>
      </c>
      <c r="H105" s="92">
        <v>5873.2800000000007</v>
      </c>
      <c r="I105" s="67"/>
    </row>
    <row r="106" spans="1:9" ht="12.75" customHeight="1">
      <c r="A106" s="130" t="s">
        <v>549</v>
      </c>
      <c r="B106" s="130"/>
      <c r="C106" s="130"/>
      <c r="D106" s="130"/>
      <c r="E106" s="130"/>
      <c r="F106" s="130"/>
      <c r="G106" s="130"/>
      <c r="H106" s="130"/>
      <c r="I106" s="67"/>
    </row>
    <row r="107" spans="1:9" ht="34.5" customHeight="1">
      <c r="A107" s="203" t="s">
        <v>550</v>
      </c>
      <c r="B107" s="58">
        <v>1200</v>
      </c>
      <c r="C107" s="58">
        <v>90</v>
      </c>
      <c r="D107" s="58" t="s">
        <v>273</v>
      </c>
      <c r="E107" s="71">
        <v>1.9</v>
      </c>
      <c r="F107" s="71" t="s">
        <v>273</v>
      </c>
      <c r="G107" s="74" t="s">
        <v>551</v>
      </c>
      <c r="H107" s="264">
        <v>2177</v>
      </c>
      <c r="I107" s="67"/>
    </row>
    <row r="108" spans="1:9" ht="34.5" customHeight="1">
      <c r="A108" s="203" t="s">
        <v>552</v>
      </c>
      <c r="B108" s="58">
        <v>1500</v>
      </c>
      <c r="C108" s="58">
        <v>90</v>
      </c>
      <c r="D108" s="58" t="s">
        <v>273</v>
      </c>
      <c r="E108" s="71">
        <v>2.8</v>
      </c>
      <c r="F108" s="71" t="s">
        <v>273</v>
      </c>
      <c r="G108" s="74" t="s">
        <v>553</v>
      </c>
      <c r="H108" s="264">
        <v>2557</v>
      </c>
      <c r="I108" s="67"/>
    </row>
    <row r="109" spans="1:9" ht="34.5" customHeight="1">
      <c r="A109" s="203" t="s">
        <v>554</v>
      </c>
      <c r="B109" s="58">
        <v>1800</v>
      </c>
      <c r="C109" s="58">
        <v>90</v>
      </c>
      <c r="D109" s="58" t="s">
        <v>273</v>
      </c>
      <c r="E109" s="71">
        <v>3.2</v>
      </c>
      <c r="F109" s="71" t="s">
        <v>273</v>
      </c>
      <c r="G109" s="74" t="s">
        <v>555</v>
      </c>
      <c r="H109" s="264">
        <v>3000</v>
      </c>
      <c r="I109" s="67"/>
    </row>
    <row r="110" spans="1:9" ht="34.5" customHeight="1">
      <c r="A110" s="265" t="s">
        <v>556</v>
      </c>
      <c r="B110" s="266">
        <v>2100</v>
      </c>
      <c r="C110" s="266">
        <v>90</v>
      </c>
      <c r="D110" s="266" t="s">
        <v>273</v>
      </c>
      <c r="E110" s="267">
        <v>4.5</v>
      </c>
      <c r="F110" s="267" t="s">
        <v>273</v>
      </c>
      <c r="G110" s="268" t="s">
        <v>557</v>
      </c>
      <c r="H110" s="269">
        <v>3562</v>
      </c>
      <c r="I110" s="67"/>
    </row>
    <row r="111" spans="1:9" ht="12.75" customHeight="1">
      <c r="A111" s="132" t="s">
        <v>558</v>
      </c>
      <c r="B111" s="95"/>
      <c r="C111" s="95"/>
      <c r="D111" s="95"/>
      <c r="E111" s="95"/>
      <c r="F111" s="95"/>
      <c r="G111" s="95"/>
      <c r="H111" s="95"/>
    </row>
    <row r="112" spans="1:9" ht="12.75" customHeight="1">
      <c r="A112" s="126" t="s">
        <v>559</v>
      </c>
      <c r="B112" s="95"/>
      <c r="C112" s="95"/>
      <c r="D112" s="95"/>
      <c r="E112" s="95"/>
      <c r="F112" s="95"/>
      <c r="G112" s="95"/>
      <c r="H112" s="95"/>
    </row>
    <row r="113" spans="1:8" ht="12.75" customHeight="1">
      <c r="A113" s="127" t="s">
        <v>560</v>
      </c>
      <c r="B113" s="95"/>
      <c r="C113" s="95"/>
      <c r="D113" s="95"/>
      <c r="E113" s="95"/>
      <c r="F113" s="95"/>
      <c r="G113" s="95"/>
      <c r="H113" s="95"/>
    </row>
    <row r="114" spans="1:8" ht="12.75" customHeight="1">
      <c r="A114" s="128" t="s">
        <v>561</v>
      </c>
      <c r="B114" s="95"/>
      <c r="C114" s="95"/>
      <c r="D114" s="95"/>
      <c r="E114" s="95"/>
      <c r="F114" s="95"/>
      <c r="G114" s="95"/>
      <c r="H114" s="95"/>
    </row>
    <row r="115" spans="1:8" ht="45.75" customHeight="1">
      <c r="A115" s="129" t="s">
        <v>562</v>
      </c>
      <c r="B115" s="95"/>
      <c r="C115" s="95"/>
      <c r="D115" s="95"/>
      <c r="E115" s="95"/>
      <c r="F115" s="95"/>
      <c r="G115" s="95"/>
      <c r="H115" s="95"/>
    </row>
    <row r="116" spans="1:8" ht="12.75" customHeight="1"/>
    <row r="117" spans="1:8" ht="12.75" customHeight="1"/>
    <row r="118" spans="1:8" ht="12.75" customHeight="1"/>
    <row r="119" spans="1:8" ht="12.75" customHeight="1"/>
    <row r="120" spans="1:8" ht="12.75" customHeight="1"/>
    <row r="121" spans="1:8" ht="12.75" customHeight="1"/>
    <row r="122" spans="1:8" ht="12.75" customHeight="1"/>
    <row r="123" spans="1:8" ht="12.75" customHeight="1"/>
    <row r="124" spans="1:8" ht="12.75" customHeight="1"/>
    <row r="125" spans="1:8" ht="12.75" customHeight="1"/>
    <row r="126" spans="1:8" ht="12.75" customHeight="1"/>
    <row r="127" spans="1:8" ht="12.75" customHeight="1"/>
    <row r="128" spans="1: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0">
    <mergeCell ref="A112:H112"/>
    <mergeCell ref="A113:H113"/>
    <mergeCell ref="A114:H114"/>
    <mergeCell ref="A115:H115"/>
    <mergeCell ref="A8:H8"/>
    <mergeCell ref="A33:H33"/>
    <mergeCell ref="A58:H58"/>
    <mergeCell ref="A83:H83"/>
    <mergeCell ref="A111:H111"/>
    <mergeCell ref="A106:H106"/>
    <mergeCell ref="A93:H93"/>
    <mergeCell ref="G6:G7"/>
    <mergeCell ref="H6:H7"/>
    <mergeCell ref="A1:H1"/>
    <mergeCell ref="H2:H4"/>
    <mergeCell ref="A3:G3"/>
    <mergeCell ref="A5:H5"/>
    <mergeCell ref="A6:A7"/>
    <mergeCell ref="B6:E6"/>
    <mergeCell ref="F6:F7"/>
  </mergeCells>
  <hyperlinks>
    <hyperlink ref="A3" r:id="rId1"/>
  </hyperlinks>
  <pageMargins left="0.7" right="0.7" top="0.75" bottom="0.75" header="0" footer="0"/>
  <pageSetup paperSize="9"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00"/>
  <sheetViews>
    <sheetView topLeftCell="A10" workbookViewId="0">
      <selection activeCell="G13" sqref="G13"/>
    </sheetView>
  </sheetViews>
  <sheetFormatPr defaultColWidth="14.42578125" defaultRowHeight="15" customHeight="1"/>
  <cols>
    <col min="1" max="1" width="21.7109375" customWidth="1"/>
    <col min="2" max="5" width="5.7109375" customWidth="1"/>
    <col min="6" max="6" width="30.28515625" customWidth="1"/>
    <col min="7" max="7" width="9.7109375" customWidth="1"/>
    <col min="8" max="26" width="8.7109375" customWidth="1"/>
  </cols>
  <sheetData>
    <row r="1" spans="1:9" ht="51.75" customHeight="1">
      <c r="A1" s="94" t="s">
        <v>352</v>
      </c>
      <c r="B1" s="95"/>
      <c r="C1" s="95"/>
      <c r="D1" s="95"/>
      <c r="E1" s="95"/>
      <c r="F1" s="95"/>
      <c r="G1" s="95"/>
      <c r="H1" s="95"/>
      <c r="I1" s="13"/>
    </row>
    <row r="2" spans="1:9" ht="12.75" customHeight="1">
      <c r="A2" s="42"/>
      <c r="B2" s="42"/>
      <c r="C2" s="42"/>
      <c r="D2" s="42"/>
      <c r="E2" s="42"/>
      <c r="F2" s="42"/>
      <c r="G2" s="42"/>
      <c r="H2" s="123"/>
    </row>
    <row r="3" spans="1:9" ht="12.75" customHeight="1">
      <c r="A3" s="96" t="s">
        <v>1</v>
      </c>
      <c r="B3" s="95"/>
      <c r="C3" s="95"/>
      <c r="D3" s="95"/>
      <c r="E3" s="95"/>
      <c r="F3" s="95"/>
      <c r="G3" s="95"/>
      <c r="H3" s="95"/>
    </row>
    <row r="4" spans="1:9" ht="12.75" customHeight="1">
      <c r="A4" s="47"/>
      <c r="B4" s="47"/>
      <c r="C4" s="47"/>
      <c r="D4" s="47"/>
      <c r="E4" s="47"/>
      <c r="F4" s="48"/>
      <c r="G4" s="49"/>
      <c r="H4" s="95"/>
    </row>
    <row r="5" spans="1:9" ht="12.75" customHeight="1">
      <c r="A5" s="139" t="s">
        <v>563</v>
      </c>
      <c r="B5" s="140"/>
      <c r="C5" s="140"/>
      <c r="D5" s="140"/>
      <c r="E5" s="140"/>
      <c r="F5" s="140"/>
      <c r="G5" s="141"/>
    </row>
    <row r="6" spans="1:9" ht="12" customHeight="1">
      <c r="A6" s="50"/>
      <c r="B6" s="15"/>
      <c r="C6" s="15"/>
      <c r="D6" s="15"/>
      <c r="E6" s="15"/>
      <c r="F6" s="15"/>
      <c r="G6" s="5"/>
    </row>
    <row r="7" spans="1:9" ht="12.75" customHeight="1">
      <c r="A7" s="97" t="s">
        <v>564</v>
      </c>
      <c r="B7" s="101" t="s">
        <v>4</v>
      </c>
      <c r="C7" s="102"/>
      <c r="D7" s="103"/>
      <c r="E7" s="98" t="s">
        <v>5</v>
      </c>
      <c r="F7" s="100" t="s">
        <v>565</v>
      </c>
      <c r="G7" s="136" t="s">
        <v>7</v>
      </c>
    </row>
    <row r="8" spans="1:9" ht="42.75" customHeight="1">
      <c r="A8" s="142"/>
      <c r="B8" s="77" t="s">
        <v>9</v>
      </c>
      <c r="C8" s="77" t="s">
        <v>10</v>
      </c>
      <c r="D8" s="77" t="s">
        <v>8</v>
      </c>
      <c r="E8" s="135"/>
      <c r="F8" s="135"/>
      <c r="G8" s="135"/>
    </row>
    <row r="9" spans="1:9" ht="21.75" customHeight="1">
      <c r="A9" s="143" t="s">
        <v>566</v>
      </c>
      <c r="B9" s="131"/>
      <c r="C9" s="131"/>
      <c r="D9" s="131"/>
      <c r="E9" s="131"/>
      <c r="F9" s="131"/>
      <c r="G9" s="144"/>
    </row>
    <row r="10" spans="1:9" ht="31.5" customHeight="1">
      <c r="A10" s="51" t="s">
        <v>567</v>
      </c>
      <c r="B10" s="78">
        <v>750</v>
      </c>
      <c r="C10" s="78">
        <v>350</v>
      </c>
      <c r="D10" s="78">
        <v>1800</v>
      </c>
      <c r="E10" s="79">
        <v>5</v>
      </c>
      <c r="F10" s="137" t="s">
        <v>568</v>
      </c>
      <c r="G10" s="83">
        <v>6109</v>
      </c>
    </row>
    <row r="11" spans="1:9" ht="31.5" customHeight="1">
      <c r="A11" s="53" t="s">
        <v>569</v>
      </c>
      <c r="B11" s="54">
        <v>900</v>
      </c>
      <c r="C11" s="54">
        <v>400</v>
      </c>
      <c r="D11" s="54">
        <v>1800</v>
      </c>
      <c r="E11" s="80">
        <v>5</v>
      </c>
      <c r="F11" s="138"/>
      <c r="G11" s="83">
        <v>6653</v>
      </c>
    </row>
    <row r="12" spans="1:9" ht="31.5" customHeight="1">
      <c r="A12" s="53" t="s">
        <v>570</v>
      </c>
      <c r="B12" s="54">
        <v>1200</v>
      </c>
      <c r="C12" s="54">
        <v>400</v>
      </c>
      <c r="D12" s="52">
        <v>1800</v>
      </c>
      <c r="E12" s="79">
        <v>5</v>
      </c>
      <c r="F12" s="138"/>
      <c r="G12" s="83">
        <v>8616</v>
      </c>
    </row>
    <row r="13" spans="1:9" ht="12.75" customHeight="1">
      <c r="A13" s="55"/>
      <c r="B13" s="5"/>
      <c r="C13" s="5"/>
      <c r="D13" s="5"/>
      <c r="E13" s="5"/>
      <c r="F13" s="5"/>
      <c r="G13" s="5"/>
    </row>
    <row r="14" spans="1:9" ht="12.75" customHeight="1">
      <c r="A14" s="55"/>
      <c r="B14" s="5"/>
      <c r="C14" s="5"/>
      <c r="D14" s="5"/>
      <c r="E14" s="5"/>
      <c r="F14" s="5"/>
      <c r="G14" s="5"/>
    </row>
    <row r="15" spans="1:9" ht="12.75" customHeight="1">
      <c r="A15" s="55"/>
      <c r="B15" s="5"/>
      <c r="C15" s="5"/>
      <c r="D15" s="5"/>
      <c r="E15" s="5"/>
      <c r="F15" s="5"/>
      <c r="G15" s="5"/>
    </row>
    <row r="16" spans="1:9" ht="12.75" customHeight="1">
      <c r="A16" s="55"/>
      <c r="B16" s="5"/>
      <c r="C16" s="5"/>
      <c r="D16" s="5"/>
      <c r="E16" s="5"/>
      <c r="F16" s="5"/>
      <c r="G16" s="5"/>
    </row>
    <row r="17" spans="1:7" ht="12.75" customHeight="1">
      <c r="A17" s="55"/>
      <c r="B17" s="5"/>
      <c r="C17" s="5"/>
      <c r="D17" s="5"/>
      <c r="E17" s="5"/>
      <c r="F17" s="5"/>
      <c r="G17" s="5"/>
    </row>
    <row r="18" spans="1:7" ht="12.75" customHeight="1">
      <c r="A18" s="55"/>
      <c r="B18" s="5"/>
      <c r="C18" s="5"/>
      <c r="D18" s="5"/>
      <c r="E18" s="5"/>
      <c r="F18" s="5"/>
      <c r="G18" s="5"/>
    </row>
    <row r="19" spans="1:7" ht="12.75" customHeight="1">
      <c r="A19" s="55"/>
      <c r="B19" s="5"/>
      <c r="C19" s="5"/>
      <c r="D19" s="5"/>
      <c r="E19" s="5"/>
      <c r="F19" s="5"/>
      <c r="G19" s="5"/>
    </row>
    <row r="20" spans="1:7" ht="12.75" customHeight="1">
      <c r="A20" s="55"/>
      <c r="B20" s="5"/>
      <c r="C20" s="5"/>
      <c r="D20" s="5"/>
      <c r="E20" s="5"/>
      <c r="F20" s="5"/>
      <c r="G20" s="5"/>
    </row>
    <row r="21" spans="1:7" ht="12.75" customHeight="1">
      <c r="A21" s="55"/>
      <c r="B21" s="5"/>
      <c r="C21" s="5"/>
      <c r="D21" s="5"/>
      <c r="E21" s="5"/>
      <c r="F21" s="5"/>
      <c r="G21" s="5"/>
    </row>
    <row r="22" spans="1:7" ht="12.75" customHeight="1">
      <c r="A22" s="55"/>
      <c r="B22" s="5"/>
      <c r="C22" s="5"/>
      <c r="D22" s="5"/>
      <c r="E22" s="5"/>
      <c r="F22" s="5"/>
      <c r="G22" s="5"/>
    </row>
    <row r="23" spans="1:7" ht="12.75" customHeight="1">
      <c r="A23" s="55"/>
      <c r="B23" s="5"/>
      <c r="C23" s="5"/>
      <c r="D23" s="5"/>
      <c r="E23" s="5"/>
      <c r="F23" s="5"/>
      <c r="G23" s="5"/>
    </row>
    <row r="24" spans="1:7" ht="12.75" customHeight="1">
      <c r="A24" s="55"/>
      <c r="B24" s="5"/>
      <c r="C24" s="5"/>
      <c r="D24" s="5"/>
      <c r="E24" s="5"/>
      <c r="F24" s="5"/>
      <c r="G24" s="5"/>
    </row>
    <row r="25" spans="1:7" ht="12.75" customHeight="1">
      <c r="A25" s="55"/>
      <c r="B25" s="5"/>
      <c r="C25" s="5"/>
      <c r="D25" s="5"/>
      <c r="E25" s="5"/>
      <c r="F25" s="5"/>
      <c r="G25" s="5"/>
    </row>
    <row r="26" spans="1:7" ht="12.75" customHeight="1">
      <c r="A26" s="55"/>
      <c r="B26" s="5"/>
      <c r="C26" s="5"/>
      <c r="D26" s="5"/>
      <c r="E26" s="5"/>
      <c r="F26" s="5"/>
      <c r="G26" s="5"/>
    </row>
    <row r="27" spans="1:7" ht="12.75" customHeight="1">
      <c r="A27" s="55"/>
      <c r="B27" s="5"/>
      <c r="C27" s="5"/>
      <c r="D27" s="5"/>
      <c r="E27" s="5"/>
      <c r="F27" s="5"/>
      <c r="G27" s="5"/>
    </row>
    <row r="28" spans="1:7" ht="12.75" customHeight="1">
      <c r="A28" s="55"/>
      <c r="B28" s="5"/>
      <c r="C28" s="5"/>
      <c r="D28" s="5"/>
      <c r="E28" s="5"/>
      <c r="F28" s="5"/>
      <c r="G28" s="5"/>
    </row>
    <row r="29" spans="1:7" ht="12.75" customHeight="1">
      <c r="A29" s="55"/>
      <c r="B29" s="5"/>
      <c r="C29" s="5"/>
      <c r="D29" s="5"/>
      <c r="E29" s="5"/>
      <c r="F29" s="5"/>
      <c r="G29" s="5"/>
    </row>
    <row r="30" spans="1:7" ht="12.75" customHeight="1">
      <c r="A30" s="55"/>
      <c r="B30" s="5"/>
      <c r="C30" s="5"/>
      <c r="D30" s="5"/>
      <c r="E30" s="5"/>
      <c r="F30" s="5"/>
      <c r="G30" s="5"/>
    </row>
    <row r="31" spans="1:7" ht="12.75" customHeight="1">
      <c r="A31" s="55"/>
      <c r="B31" s="5"/>
      <c r="C31" s="5"/>
      <c r="D31" s="5"/>
      <c r="E31" s="5"/>
      <c r="F31" s="5"/>
      <c r="G31" s="5"/>
    </row>
    <row r="32" spans="1:7" ht="12.75" customHeight="1">
      <c r="A32" s="55"/>
      <c r="B32" s="5"/>
      <c r="C32" s="5"/>
      <c r="D32" s="5"/>
      <c r="E32" s="5"/>
      <c r="F32" s="5"/>
      <c r="G32" s="5"/>
    </row>
    <row r="33" spans="1:7" ht="12.75" customHeight="1">
      <c r="A33" s="55"/>
      <c r="B33" s="5"/>
      <c r="C33" s="5"/>
      <c r="D33" s="5"/>
      <c r="E33" s="5"/>
      <c r="F33" s="5"/>
      <c r="G33" s="5"/>
    </row>
    <row r="34" spans="1:7" ht="12.75" customHeight="1">
      <c r="A34" s="55"/>
      <c r="B34" s="5"/>
      <c r="C34" s="5"/>
      <c r="D34" s="5"/>
      <c r="E34" s="5"/>
      <c r="F34" s="5"/>
      <c r="G34" s="5"/>
    </row>
    <row r="35" spans="1:7" ht="12.75" customHeight="1">
      <c r="A35" s="55"/>
      <c r="B35" s="5"/>
      <c r="C35" s="5"/>
      <c r="D35" s="5"/>
      <c r="E35" s="5"/>
      <c r="F35" s="5"/>
      <c r="G35" s="5"/>
    </row>
    <row r="36" spans="1:7" ht="12.75" customHeight="1">
      <c r="A36" s="55"/>
      <c r="B36" s="5"/>
      <c r="C36" s="5"/>
      <c r="D36" s="5"/>
      <c r="E36" s="5"/>
      <c r="F36" s="5"/>
      <c r="G36" s="5"/>
    </row>
    <row r="37" spans="1:7" ht="12.75" customHeight="1">
      <c r="A37" s="55"/>
      <c r="B37" s="5"/>
      <c r="C37" s="5"/>
      <c r="D37" s="5"/>
      <c r="E37" s="5"/>
      <c r="F37" s="5"/>
      <c r="G37" s="5"/>
    </row>
    <row r="38" spans="1:7" ht="12.75" customHeight="1">
      <c r="A38" s="55"/>
      <c r="B38" s="5"/>
      <c r="C38" s="5"/>
      <c r="D38" s="5"/>
      <c r="E38" s="5"/>
      <c r="F38" s="5"/>
      <c r="G38" s="5"/>
    </row>
    <row r="39" spans="1:7" ht="12.75" customHeight="1">
      <c r="A39" s="55"/>
      <c r="B39" s="5"/>
      <c r="C39" s="5"/>
      <c r="D39" s="5"/>
      <c r="E39" s="5"/>
      <c r="F39" s="5"/>
      <c r="G39" s="5"/>
    </row>
    <row r="40" spans="1:7" ht="12.75" customHeight="1">
      <c r="A40" s="55"/>
      <c r="B40" s="5"/>
      <c r="C40" s="5"/>
      <c r="D40" s="5"/>
      <c r="E40" s="5"/>
      <c r="F40" s="5"/>
      <c r="G40" s="5"/>
    </row>
    <row r="41" spans="1:7" ht="12.75" customHeight="1">
      <c r="A41" s="55"/>
      <c r="B41" s="5"/>
      <c r="C41" s="5"/>
      <c r="D41" s="5"/>
      <c r="E41" s="5"/>
      <c r="F41" s="5"/>
      <c r="G41" s="5"/>
    </row>
    <row r="42" spans="1:7" ht="12.75" customHeight="1">
      <c r="A42" s="55"/>
      <c r="B42" s="5"/>
      <c r="C42" s="5"/>
      <c r="D42" s="5"/>
      <c r="E42" s="5"/>
      <c r="F42" s="5"/>
      <c r="G42" s="5"/>
    </row>
    <row r="43" spans="1:7" ht="12.75" customHeight="1">
      <c r="A43" s="55"/>
      <c r="B43" s="5"/>
      <c r="C43" s="5"/>
      <c r="D43" s="5"/>
      <c r="E43" s="5"/>
      <c r="F43" s="5"/>
      <c r="G43" s="5"/>
    </row>
    <row r="44" spans="1:7" ht="12.75" customHeight="1">
      <c r="A44" s="55"/>
      <c r="B44" s="5"/>
      <c r="C44" s="5"/>
      <c r="D44" s="5"/>
      <c r="E44" s="5"/>
      <c r="F44" s="5"/>
      <c r="G44" s="5"/>
    </row>
    <row r="45" spans="1:7" ht="12.75" customHeight="1">
      <c r="A45" s="55"/>
      <c r="B45" s="5"/>
      <c r="C45" s="5"/>
      <c r="D45" s="5"/>
      <c r="E45" s="5"/>
      <c r="F45" s="5"/>
      <c r="G45" s="5"/>
    </row>
    <row r="46" spans="1:7" ht="12.75" customHeight="1">
      <c r="A46" s="55"/>
      <c r="B46" s="5"/>
      <c r="C46" s="5"/>
      <c r="D46" s="5"/>
      <c r="E46" s="5"/>
      <c r="F46" s="5"/>
      <c r="G46" s="5"/>
    </row>
    <row r="47" spans="1:7" ht="12.75" customHeight="1">
      <c r="A47" s="55"/>
      <c r="B47" s="5"/>
      <c r="C47" s="5"/>
      <c r="D47" s="5"/>
      <c r="E47" s="5"/>
      <c r="F47" s="5"/>
      <c r="G47" s="5"/>
    </row>
    <row r="48" spans="1:7" ht="12.75" customHeight="1">
      <c r="A48" s="55"/>
      <c r="B48" s="5"/>
      <c r="C48" s="5"/>
      <c r="D48" s="5"/>
      <c r="E48" s="5"/>
      <c r="F48" s="5"/>
      <c r="G48" s="5"/>
    </row>
    <row r="49" spans="1:7" ht="12.75" customHeight="1">
      <c r="A49" s="55"/>
      <c r="B49" s="5"/>
      <c r="C49" s="5"/>
      <c r="D49" s="5"/>
      <c r="E49" s="5"/>
      <c r="F49" s="5"/>
      <c r="G49" s="5"/>
    </row>
    <row r="50" spans="1:7" ht="12.75" customHeight="1">
      <c r="A50" s="55"/>
      <c r="B50" s="5"/>
      <c r="C50" s="5"/>
      <c r="D50" s="5"/>
      <c r="E50" s="5"/>
      <c r="F50" s="5"/>
      <c r="G50" s="5"/>
    </row>
    <row r="51" spans="1:7" ht="12.75" customHeight="1">
      <c r="A51" s="55"/>
      <c r="B51" s="5"/>
      <c r="C51" s="5"/>
      <c r="D51" s="5"/>
      <c r="E51" s="5"/>
      <c r="F51" s="5"/>
      <c r="G51" s="5"/>
    </row>
    <row r="52" spans="1:7" ht="12.75" customHeight="1">
      <c r="A52" s="55"/>
      <c r="B52" s="5"/>
      <c r="C52" s="5"/>
      <c r="D52" s="5"/>
      <c r="E52" s="5"/>
      <c r="F52" s="5"/>
      <c r="G52" s="5"/>
    </row>
    <row r="53" spans="1:7" ht="12.75" customHeight="1">
      <c r="A53" s="56"/>
      <c r="B53" s="57"/>
      <c r="C53" s="57"/>
      <c r="D53" s="57"/>
      <c r="E53" s="57"/>
      <c r="F53" s="57"/>
      <c r="G53" s="57"/>
    </row>
    <row r="54" spans="1:7" ht="12.75" customHeight="1">
      <c r="A54" s="5"/>
      <c r="B54" s="5"/>
      <c r="C54" s="5"/>
      <c r="D54" s="5"/>
      <c r="E54" s="5"/>
      <c r="F54" s="5"/>
      <c r="G54" s="5"/>
    </row>
    <row r="55" spans="1:7" ht="12.75" customHeight="1"/>
    <row r="56" spans="1:7" ht="12.75" customHeight="1"/>
    <row r="57" spans="1:7" ht="12.75" customHeight="1"/>
    <row r="58" spans="1:7" ht="12.75" customHeight="1"/>
    <row r="59" spans="1:7" ht="12.75" customHeight="1"/>
    <row r="60" spans="1:7" ht="12.75" customHeight="1"/>
    <row r="61" spans="1:7" ht="12.75" customHeight="1"/>
    <row r="62" spans="1:7" ht="12.75" customHeight="1"/>
    <row r="63" spans="1:7" ht="12.75" customHeight="1"/>
    <row r="64" spans="1: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F7:F8"/>
    <mergeCell ref="G7:G8"/>
    <mergeCell ref="F10:F12"/>
    <mergeCell ref="A1:H1"/>
    <mergeCell ref="H2:H4"/>
    <mergeCell ref="A3:G3"/>
    <mergeCell ref="A5:G5"/>
    <mergeCell ref="A7:A8"/>
    <mergeCell ref="B7:D7"/>
    <mergeCell ref="E7:E8"/>
    <mergeCell ref="A9:G9"/>
  </mergeCells>
  <hyperlinks>
    <hyperlink ref="A3" r:id="rId1"/>
    <hyperlink ref="A10" r:id="rId2"/>
    <hyperlink ref="A11" r:id="rId3"/>
    <hyperlink ref="A12" r:id="rId4"/>
  </hyperlinks>
  <pageMargins left="0.7" right="0.7" top="0.75" bottom="0.75" header="0" footer="0"/>
  <pageSetup orientation="landscape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СТЕЛЛАЖИ СТФЛ (100 кг)</vt:lpstr>
      <vt:lpstr>СТЕЛЛАЖИ СТФ (145 кг)</vt:lpstr>
      <vt:lpstr>СТЕЛЛАЖИ СТФУ (200 кг)</vt:lpstr>
      <vt:lpstr>СТЕЛЛАЖИ МКФ (300 кг)</vt:lpstr>
      <vt:lpstr>СТЕЛЛАЖИ СК, СКУ (125, 200 кг)</vt:lpstr>
      <vt:lpstr>СТЕЛЛАЖИ SGR (500 кг)</vt:lpstr>
      <vt:lpstr>Mz-Profil (170 кг)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chapek</cp:lastModifiedBy>
  <dcterms:created xsi:type="dcterms:W3CDTF">2008-12-02T12:03:15Z</dcterms:created>
  <dcterms:modified xsi:type="dcterms:W3CDTF">2024-04-19T11:39:32Z</dcterms:modified>
</cp:coreProperties>
</file>